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400" yWindow="65476" windowWidth="20600" windowHeight="21120" tabRatio="710" activeTab="1"/>
  </bookViews>
  <sheets>
    <sheet name="A6-Kumho" sheetId="1" r:id="rId1"/>
    <sheet name="C6 - MX0" sheetId="2" r:id="rId2"/>
    <sheet name="C6 - MN6" sheetId="3" r:id="rId3"/>
    <sheet name="C6 - MZ6-Z51" sheetId="4" r:id="rId4"/>
    <sheet name="C6 - MX0-Z51" sheetId="5" r:id="rId5"/>
    <sheet name="C6 - MN12-Z06" sheetId="6" r:id="rId6"/>
    <sheet name="Zr1" sheetId="7" r:id="rId7"/>
    <sheet name="Sheet1" sheetId="8" r:id="rId8"/>
  </sheets>
  <definedNames>
    <definedName name="___mx01">'C6 - MX0'!$F$10:$F$48</definedName>
    <definedName name="___mx02">'C6 - MX0'!$G$10:$G$48</definedName>
    <definedName name="___mx03">'C6 - MX0'!$H$10:$H$48</definedName>
    <definedName name="___mx04">'C6 - MX0'!$I$10:$I$48</definedName>
    <definedName name="___mx05">'C6 - MX0'!$J$10:$J$48</definedName>
    <definedName name="___mx06">'C6 - MX0'!$K$10:$K$48</definedName>
    <definedName name="__mn61">'C6 - MN6'!$F$10:$F$48</definedName>
    <definedName name="__mn62">'C6 - MN6'!$G$10:$G$48</definedName>
    <definedName name="__mn63">'C6 - MN6'!$H$10:$H$48</definedName>
    <definedName name="__mn64">'C6 - MN6'!$I$10:$I$48</definedName>
    <definedName name="__mn65">'C6 - MN6'!$J$10:$J$48</definedName>
    <definedName name="__mn66">'C6 - MN6'!$K$10:$K$48</definedName>
    <definedName name="__mx01" localSheetId="4">'C6 - MX0-Z51'!$F$10:$F$48</definedName>
    <definedName name="__mx02" localSheetId="4">'C6 - MX0-Z51'!$G$10:$G$48</definedName>
    <definedName name="__mx03" localSheetId="4">'C6 - MX0-Z51'!$H$10:$H$48</definedName>
    <definedName name="__mx04" localSheetId="4">'C6 - MX0-Z51'!$I$10:$I$48</definedName>
    <definedName name="__mx05" localSheetId="4">'C6 - MX0-Z51'!$J$10:$J$48</definedName>
    <definedName name="__mx06" localSheetId="4">'C6 - MX0-Z51'!$K$10:$K$48</definedName>
    <definedName name="_mn61" localSheetId="6">'Zr1'!$F$10:$F$48</definedName>
    <definedName name="_mn62" localSheetId="6">'Zr1'!$G$10:$G$48</definedName>
    <definedName name="_mn63" localSheetId="6">'Zr1'!$H$10:$H$48</definedName>
    <definedName name="_mn64" localSheetId="6">'Zr1'!$I$10:$I$48</definedName>
    <definedName name="_mn65" localSheetId="6">'Zr1'!$J$10:$J$48</definedName>
    <definedName name="_mn66" localSheetId="6">'Zr1'!$K$10:$K$48</definedName>
    <definedName name="_mx01" localSheetId="0">'A6-Kumho'!$F$10:$F$48</definedName>
    <definedName name="_mx02" localSheetId="0">'A6-Kumho'!$G$10:$G$48</definedName>
    <definedName name="_mx03" localSheetId="0">'A6-Kumho'!$H$10:$H$48</definedName>
    <definedName name="_mx04" localSheetId="0">'A6-Kumho'!$I$10:$I$48</definedName>
    <definedName name="_mx05" localSheetId="0">'A6-Kumho'!$J$10:$J$48</definedName>
    <definedName name="_mx06" localSheetId="0">'A6-Kumho'!$K$10:$K$48</definedName>
    <definedName name="mn6z1" localSheetId="5">'C6 - MN12-Z06'!$F$10:$F$48</definedName>
    <definedName name="mn6z1">'C6 - MZ6-Z51'!$F$10:$F$48</definedName>
    <definedName name="mn6z2" localSheetId="5">'C6 - MN12-Z06'!$G$10:$G$48</definedName>
    <definedName name="mn6z2">'C6 - MZ6-Z51'!$G$10:$G$48</definedName>
    <definedName name="mn6z3" localSheetId="5">'C6 - MN12-Z06'!$H$10:$H$48</definedName>
    <definedName name="mn6z3">'C6 - MZ6-Z51'!$H$10:$H$48</definedName>
    <definedName name="mn6z4" localSheetId="5">'C6 - MN12-Z06'!$I$10:$I$48</definedName>
    <definedName name="mn6z4">'C6 - MZ6-Z51'!$I$10:$I$48</definedName>
    <definedName name="mn6z5" localSheetId="5">'C6 - MN12-Z06'!$J$10:$J$48</definedName>
    <definedName name="mn6z5">'C6 - MZ6-Z51'!$J$10:$J$48</definedName>
    <definedName name="mn6z6" localSheetId="5">'C6 - MN12-Z06'!$K$10:$K$48</definedName>
    <definedName name="mn6z6">'C6 - MZ6-Z51'!$K$10:$K$48</definedName>
  </definedNames>
  <calcPr fullCalcOnLoad="1"/>
</workbook>
</file>

<file path=xl/sharedStrings.xml><?xml version="1.0" encoding="utf-8"?>
<sst xmlns="http://schemas.openxmlformats.org/spreadsheetml/2006/main" count="213" uniqueCount="29">
  <si>
    <t>1st</t>
  </si>
  <si>
    <t>2nd</t>
  </si>
  <si>
    <t>3rd</t>
  </si>
  <si>
    <t>4th</t>
  </si>
  <si>
    <t>5th</t>
  </si>
  <si>
    <t>6th</t>
  </si>
  <si>
    <t>Tire Diameter</t>
  </si>
  <si>
    <t>Speed In Gears Chart</t>
  </si>
  <si>
    <t>Ratio:</t>
  </si>
  <si>
    <t>RPM</t>
  </si>
  <si>
    <t>Red Line</t>
  </si>
  <si>
    <t>Caution</t>
  </si>
  <si>
    <t>If you have an problems, suggestions, or questions please email: dbratten@charter.net</t>
  </si>
  <si>
    <t>In Inches</t>
  </si>
  <si>
    <t>Gear Ratio</t>
  </si>
  <si>
    <t>Final/Rear</t>
  </si>
  <si>
    <t>Set RPM Range</t>
  </si>
  <si>
    <t>2006 C6 Corvette -- MX0 Paddle Shift Automatic</t>
  </si>
  <si>
    <t>2006 C6 Corvette -- MN6 6-Speed Manual</t>
  </si>
  <si>
    <t>2006 C6 Corvette -- Z51- MN6 - 6-speed Manual</t>
  </si>
  <si>
    <t xml:space="preserve"> </t>
  </si>
  <si>
    <t>2006 C6 Corvette -- Z06- MN12 - 6-speed Manual</t>
  </si>
  <si>
    <t>2006 C6 Corvette -- Z51 - MX0 Paddle Shift Automatic</t>
  </si>
  <si>
    <t>size mm</t>
  </si>
  <si>
    <t>aspect</t>
  </si>
  <si>
    <t>rim</t>
  </si>
  <si>
    <t>diameter</t>
  </si>
  <si>
    <t>Enter your own data for transmission ratios, tire size used, final gear ratio, and caution &amp; redline RPMs.</t>
  </si>
  <si>
    <t>Enter the tire size to caluculate its diameter below.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</si>
</sst>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Verdana"/>
      <family val="0"/>
    </font>
    <font>
      <b/>
      <sz val="12"/>
      <name val="Verdana"/>
      <family val="0"/>
    </font>
    <font>
      <sz val="14"/>
      <name val="Verdana"/>
      <family val="0"/>
    </font>
    <font>
      <b/>
      <sz val="18"/>
      <name val="Verdana"/>
      <family val="0"/>
    </font>
    <font>
      <sz val="12"/>
      <name val="Geneva"/>
      <family val="0"/>
    </font>
    <font>
      <b/>
      <sz val="9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sz val="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" fontId="6" fillId="0" borderId="1" xfId="0" applyNumberFormat="1" applyFont="1" applyBorder="1" applyAlignment="1" applyProtection="1">
      <alignment/>
      <protection locked="0"/>
    </xf>
    <xf numFmtId="49" fontId="6" fillId="2" borderId="1" xfId="0" applyNumberFormat="1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49" fontId="7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right" vertical="center"/>
    </xf>
    <xf numFmtId="1" fontId="6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2" fontId="7" fillId="0" borderId="2" xfId="0" applyNumberFormat="1" applyFont="1" applyBorder="1" applyAlignment="1" applyProtection="1">
      <alignment horizontal="center"/>
      <protection locked="0"/>
    </xf>
    <xf numFmtId="49" fontId="7" fillId="4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2" fontId="7" fillId="0" borderId="4" xfId="0" applyNumberFormat="1" applyFont="1" applyBorder="1" applyAlignment="1" applyProtection="1">
      <alignment horizontal="center"/>
      <protection locked="0"/>
    </xf>
    <xf numFmtId="49" fontId="7" fillId="5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/>
    </xf>
    <xf numFmtId="0" fontId="7" fillId="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8" borderId="0" xfId="0" applyFont="1" applyFill="1" applyAlignment="1">
      <alignment vertical="top" wrapText="1"/>
    </xf>
    <xf numFmtId="49" fontId="7" fillId="8" borderId="0" xfId="0" applyNumberFormat="1" applyFont="1" applyFill="1" applyAlignment="1">
      <alignment horizontal="center"/>
    </xf>
    <xf numFmtId="49" fontId="10" fillId="8" borderId="0" xfId="0" applyNumberFormat="1" applyFont="1" applyFill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2" fontId="7" fillId="0" borderId="6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/>
      <protection locked="0"/>
    </xf>
    <xf numFmtId="49" fontId="9" fillId="4" borderId="0" xfId="0" applyNumberFormat="1" applyFont="1" applyFill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49" fontId="7" fillId="8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8" borderId="0" xfId="0" applyFont="1" applyFill="1" applyAlignment="1">
      <alignment vertical="top" wrapText="1"/>
    </xf>
    <xf numFmtId="0" fontId="0" fillId="8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solid"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P83"/>
  <sheetViews>
    <sheetView workbookViewId="0" topLeftCell="A1">
      <selection activeCell="C27" sqref="C27"/>
    </sheetView>
  </sheetViews>
  <sheetFormatPr defaultColWidth="11.00390625" defaultRowHeight="12"/>
  <cols>
    <col min="1" max="1" width="2.50390625" style="1" customWidth="1"/>
    <col min="2" max="2" width="9.875" style="1" customWidth="1"/>
    <col min="3" max="3" width="8.50390625" style="1" customWidth="1"/>
    <col min="4" max="4" width="4.625" style="1" customWidth="1"/>
    <col min="5" max="5" width="9.50390625" style="1" customWidth="1"/>
    <col min="6" max="11" width="12.875" style="1" customWidth="1"/>
    <col min="12" max="12" width="6.375" style="1" customWidth="1"/>
    <col min="13" max="13" width="10.50390625" style="1" bestFit="1" customWidth="1"/>
    <col min="14" max="14" width="8.625" style="1" bestFit="1" customWidth="1"/>
    <col min="15" max="15" width="5.125" style="1" bestFit="1" customWidth="1"/>
    <col min="16" max="16" width="11.375" style="1" bestFit="1" customWidth="1"/>
    <col min="17" max="16384" width="10.875" style="1" customWidth="1"/>
  </cols>
  <sheetData>
    <row r="3" spans="1:16" ht="24.75" customHeight="1">
      <c r="A3" s="4"/>
      <c r="B3" s="4"/>
      <c r="C3" s="4"/>
      <c r="D3" s="4"/>
      <c r="E3" s="32" t="s">
        <v>17</v>
      </c>
      <c r="F3" s="33"/>
      <c r="G3" s="33"/>
      <c r="H3" s="33"/>
      <c r="I3" s="33"/>
      <c r="J3" s="33"/>
      <c r="K3" s="33"/>
      <c r="L3" s="4"/>
      <c r="M3" s="28" t="s">
        <v>28</v>
      </c>
      <c r="N3" s="28"/>
      <c r="O3" s="28"/>
      <c r="P3" s="28"/>
    </row>
    <row r="4" spans="1:16" ht="22.5">
      <c r="A4" s="4"/>
      <c r="B4" s="4"/>
      <c r="C4" s="4"/>
      <c r="D4" s="4"/>
      <c r="E4" s="36" t="s">
        <v>7</v>
      </c>
      <c r="F4" s="36"/>
      <c r="G4" s="36"/>
      <c r="H4" s="36"/>
      <c r="I4" s="36"/>
      <c r="J4" s="36"/>
      <c r="K4" s="36"/>
      <c r="L4" s="4"/>
      <c r="M4" s="28"/>
      <c r="N4" s="28"/>
      <c r="O4" s="28"/>
      <c r="P4" s="28"/>
    </row>
    <row r="5" spans="1:16" ht="15.75">
      <c r="A5"/>
      <c r="B5" s="15"/>
      <c r="C5" s="16"/>
      <c r="D5" s="39" t="s">
        <v>27</v>
      </c>
      <c r="E5" s="39"/>
      <c r="F5" s="39"/>
      <c r="G5" s="39"/>
      <c r="H5" s="39"/>
      <c r="I5" s="39"/>
      <c r="J5" s="39"/>
      <c r="K5" s="39"/>
      <c r="L5" s="39"/>
      <c r="M5" s="28"/>
      <c r="N5" s="28"/>
      <c r="O5" s="28"/>
      <c r="P5" s="28"/>
    </row>
    <row r="6" spans="1:12" ht="15.75">
      <c r="A6"/>
      <c r="B6" s="14"/>
      <c r="C6" s="17"/>
      <c r="D6" s="39" t="s">
        <v>12</v>
      </c>
      <c r="E6" s="39"/>
      <c r="F6" s="39"/>
      <c r="G6" s="39"/>
      <c r="H6" s="39"/>
      <c r="I6" s="39"/>
      <c r="J6" s="39"/>
      <c r="K6" s="39"/>
      <c r="L6" s="39"/>
    </row>
    <row r="7" spans="6:16" s="2" customFormat="1" ht="18" customHeight="1"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M7" s="24" t="s">
        <v>23</v>
      </c>
      <c r="N7" s="24" t="s">
        <v>24</v>
      </c>
      <c r="O7" s="24" t="s">
        <v>25</v>
      </c>
      <c r="P7" s="24" t="s">
        <v>26</v>
      </c>
    </row>
    <row r="8" spans="5:16" s="2" customFormat="1" ht="18" customHeight="1">
      <c r="E8" s="9" t="s">
        <v>8</v>
      </c>
      <c r="F8" s="19">
        <v>4.02</v>
      </c>
      <c r="G8" s="19">
        <v>2.36</v>
      </c>
      <c r="H8" s="19">
        <v>1.53</v>
      </c>
      <c r="I8" s="19">
        <v>1.15</v>
      </c>
      <c r="J8" s="19">
        <v>0.85</v>
      </c>
      <c r="K8" s="19">
        <v>0.67</v>
      </c>
      <c r="M8" s="27">
        <v>335</v>
      </c>
      <c r="N8" s="27">
        <v>35</v>
      </c>
      <c r="O8" s="27">
        <v>17</v>
      </c>
      <c r="P8" s="26">
        <f>ROUND(O8+(N8*M8/1270),2)</f>
        <v>26.23</v>
      </c>
    </row>
    <row r="9" spans="5:11" s="2" customFormat="1" ht="18" customHeight="1">
      <c r="E9" s="21"/>
      <c r="F9" s="22"/>
      <c r="G9" s="22"/>
      <c r="H9" s="22"/>
      <c r="I9" s="22"/>
      <c r="J9" s="22"/>
      <c r="K9" s="22"/>
    </row>
    <row r="10" spans="3:11" ht="18" customHeight="1">
      <c r="C10" s="10"/>
      <c r="E10" s="23" t="s">
        <v>9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</row>
    <row r="11" spans="3:11" ht="18" customHeight="1">
      <c r="C11" s="11"/>
      <c r="E11" s="12">
        <v>750</v>
      </c>
      <c r="F11" s="13">
        <f aca="true" t="shared" si="0" ref="F11:K20">IF(OR(ISBLANK(F$8),F$8=0),0,($E11/((20165/$B$14)*($B$19)*F$8/60)))</f>
        <v>5.68782937223133</v>
      </c>
      <c r="G11" s="13">
        <f t="shared" si="0"/>
        <v>9.688590710326249</v>
      </c>
      <c r="H11" s="13">
        <f t="shared" si="0"/>
        <v>14.944492860372515</v>
      </c>
      <c r="I11" s="13">
        <f t="shared" si="0"/>
        <v>19.88267310988691</v>
      </c>
      <c r="J11" s="13">
        <f t="shared" si="0"/>
        <v>26.90008714867053</v>
      </c>
      <c r="K11" s="13">
        <f t="shared" si="0"/>
        <v>34.12697623338798</v>
      </c>
    </row>
    <row r="12" spans="2:11" ht="18" customHeight="1">
      <c r="B12" s="29" t="s">
        <v>6</v>
      </c>
      <c r="C12" s="30"/>
      <c r="E12" s="12">
        <v>1000</v>
      </c>
      <c r="F12" s="13">
        <f t="shared" si="0"/>
        <v>7.58377249630844</v>
      </c>
      <c r="G12" s="13">
        <f t="shared" si="0"/>
        <v>12.918120947101666</v>
      </c>
      <c r="H12" s="13">
        <f t="shared" si="0"/>
        <v>19.925990480496687</v>
      </c>
      <c r="I12" s="13">
        <f t="shared" si="0"/>
        <v>26.510230813182545</v>
      </c>
      <c r="J12" s="13">
        <f t="shared" si="0"/>
        <v>35.866782864894034</v>
      </c>
      <c r="K12" s="13">
        <f t="shared" si="0"/>
        <v>45.50263497785064</v>
      </c>
    </row>
    <row r="13" spans="2:11" ht="18" customHeight="1">
      <c r="B13" s="31" t="s">
        <v>13</v>
      </c>
      <c r="C13" s="31"/>
      <c r="E13" s="12">
        <v>1250</v>
      </c>
      <c r="F13" s="13">
        <f t="shared" si="0"/>
        <v>9.47971562038555</v>
      </c>
      <c r="G13" s="13">
        <f t="shared" si="0"/>
        <v>16.147651183877084</v>
      </c>
      <c r="H13" s="13">
        <f t="shared" si="0"/>
        <v>24.907488100620856</v>
      </c>
      <c r="I13" s="13">
        <f t="shared" si="0"/>
        <v>33.13778851647818</v>
      </c>
      <c r="J13" s="13">
        <f t="shared" si="0"/>
        <v>44.83347858111755</v>
      </c>
      <c r="K13" s="13">
        <f t="shared" si="0"/>
        <v>56.8782937223133</v>
      </c>
    </row>
    <row r="14" spans="2:11" ht="18" customHeight="1">
      <c r="B14" s="34">
        <f>$P$8</f>
        <v>26.23</v>
      </c>
      <c r="C14" s="37"/>
      <c r="E14" s="12">
        <v>1500</v>
      </c>
      <c r="F14" s="13">
        <f t="shared" si="0"/>
        <v>11.37565874446266</v>
      </c>
      <c r="G14" s="13">
        <f t="shared" si="0"/>
        <v>19.377181420652498</v>
      </c>
      <c r="H14" s="13">
        <f t="shared" si="0"/>
        <v>29.88898572074503</v>
      </c>
      <c r="I14" s="13">
        <f t="shared" si="0"/>
        <v>39.76534621977382</v>
      </c>
      <c r="J14" s="13">
        <f t="shared" si="0"/>
        <v>53.80017429734106</v>
      </c>
      <c r="K14" s="13">
        <f t="shared" si="0"/>
        <v>68.25395246677596</v>
      </c>
    </row>
    <row r="15" spans="3:11" ht="18" customHeight="1">
      <c r="C15" s="10"/>
      <c r="E15" s="12">
        <v>1750</v>
      </c>
      <c r="F15" s="13">
        <f t="shared" si="0"/>
        <v>13.27160186853977</v>
      </c>
      <c r="G15" s="13">
        <f t="shared" si="0"/>
        <v>22.606711657427915</v>
      </c>
      <c r="H15" s="13">
        <f t="shared" si="0"/>
        <v>34.8704833408692</v>
      </c>
      <c r="I15" s="13">
        <f t="shared" si="0"/>
        <v>46.392903923069454</v>
      </c>
      <c r="J15" s="13">
        <f t="shared" si="0"/>
        <v>62.766870013564564</v>
      </c>
      <c r="K15" s="13">
        <f t="shared" si="0"/>
        <v>79.62961121123863</v>
      </c>
    </row>
    <row r="16" spans="3:11" ht="18" customHeight="1">
      <c r="C16" s="11"/>
      <c r="E16" s="12">
        <v>2000</v>
      </c>
      <c r="F16" s="13">
        <f t="shared" si="0"/>
        <v>15.16754499261688</v>
      </c>
      <c r="G16" s="13">
        <f t="shared" si="0"/>
        <v>25.836241894203333</v>
      </c>
      <c r="H16" s="13">
        <f t="shared" si="0"/>
        <v>39.85198096099337</v>
      </c>
      <c r="I16" s="13">
        <f t="shared" si="0"/>
        <v>53.02046162636509</v>
      </c>
      <c r="J16" s="13">
        <f t="shared" si="0"/>
        <v>71.73356572978807</v>
      </c>
      <c r="K16" s="13">
        <f t="shared" si="0"/>
        <v>91.00526995570128</v>
      </c>
    </row>
    <row r="17" spans="2:11" ht="18" customHeight="1">
      <c r="B17" s="29" t="s">
        <v>15</v>
      </c>
      <c r="C17" s="30"/>
      <c r="E17" s="12">
        <v>2250</v>
      </c>
      <c r="F17" s="13">
        <f t="shared" si="0"/>
        <v>17.06348811669399</v>
      </c>
      <c r="G17" s="13">
        <f t="shared" si="0"/>
        <v>29.065772130978747</v>
      </c>
      <c r="H17" s="13">
        <f t="shared" si="0"/>
        <v>44.83347858111755</v>
      </c>
      <c r="I17" s="13">
        <f t="shared" si="0"/>
        <v>59.64801932966073</v>
      </c>
      <c r="J17" s="13">
        <f t="shared" si="0"/>
        <v>80.70026144601158</v>
      </c>
      <c r="K17" s="13">
        <f t="shared" si="0"/>
        <v>102.38092870016393</v>
      </c>
    </row>
    <row r="18" spans="2:11" ht="18" customHeight="1">
      <c r="B18" s="38" t="s">
        <v>14</v>
      </c>
      <c r="C18" s="38"/>
      <c r="E18" s="12">
        <v>2500</v>
      </c>
      <c r="F18" s="13">
        <f t="shared" si="0"/>
        <v>18.9594312407711</v>
      </c>
      <c r="G18" s="13">
        <f t="shared" si="0"/>
        <v>32.29530236775417</v>
      </c>
      <c r="H18" s="13">
        <f t="shared" si="0"/>
        <v>49.81497620124171</v>
      </c>
      <c r="I18" s="13">
        <f t="shared" si="0"/>
        <v>66.27557703295636</v>
      </c>
      <c r="J18" s="13">
        <f t="shared" si="0"/>
        <v>89.6669571622351</v>
      </c>
      <c r="K18" s="13">
        <f t="shared" si="0"/>
        <v>113.7565874446266</v>
      </c>
    </row>
    <row r="19" spans="2:11" ht="18" customHeight="1">
      <c r="B19" s="34">
        <v>2.56</v>
      </c>
      <c r="C19" s="35"/>
      <c r="E19" s="12">
        <v>2750</v>
      </c>
      <c r="F19" s="13">
        <f t="shared" si="0"/>
        <v>20.85537436484821</v>
      </c>
      <c r="G19" s="13">
        <f t="shared" si="0"/>
        <v>35.52483260452958</v>
      </c>
      <c r="H19" s="13">
        <f t="shared" si="0"/>
        <v>54.796473821365886</v>
      </c>
      <c r="I19" s="13">
        <f t="shared" si="0"/>
        <v>72.903134736252</v>
      </c>
      <c r="J19" s="13">
        <f t="shared" si="0"/>
        <v>98.6336528784586</v>
      </c>
      <c r="K19" s="13">
        <f t="shared" si="0"/>
        <v>125.13224618908926</v>
      </c>
    </row>
    <row r="20" spans="5:11" ht="18" customHeight="1">
      <c r="E20" s="12">
        <v>3000</v>
      </c>
      <c r="F20" s="13">
        <f t="shared" si="0"/>
        <v>22.75131748892532</v>
      </c>
      <c r="G20" s="13">
        <f t="shared" si="0"/>
        <v>38.754362841304996</v>
      </c>
      <c r="H20" s="13">
        <f t="shared" si="0"/>
        <v>59.77797144149006</v>
      </c>
      <c r="I20" s="13">
        <f t="shared" si="0"/>
        <v>79.53069243954764</v>
      </c>
      <c r="J20" s="13">
        <f t="shared" si="0"/>
        <v>107.60034859468212</v>
      </c>
      <c r="K20" s="13">
        <f t="shared" si="0"/>
        <v>136.5079049335519</v>
      </c>
    </row>
    <row r="21" spans="5:11" ht="18" customHeight="1">
      <c r="E21" s="12">
        <v>3250</v>
      </c>
      <c r="F21" s="13">
        <f aca="true" t="shared" si="1" ref="F21:K30">IF(OR(ISBLANK(F$8),F$8=0),0,($E21/((20165/$B$14)*($B$19)*F$8/60)))</f>
        <v>24.64726061300243</v>
      </c>
      <c r="G21" s="13">
        <f t="shared" si="1"/>
        <v>41.98389307808041</v>
      </c>
      <c r="H21" s="13">
        <f t="shared" si="1"/>
        <v>64.75946906161423</v>
      </c>
      <c r="I21" s="13">
        <f t="shared" si="1"/>
        <v>86.15825014284327</v>
      </c>
      <c r="J21" s="13">
        <f t="shared" si="1"/>
        <v>116.56704431090562</v>
      </c>
      <c r="K21" s="13">
        <f t="shared" si="1"/>
        <v>147.88356367801458</v>
      </c>
    </row>
    <row r="22" spans="2:11" ht="18" customHeight="1">
      <c r="B22" s="29" t="s">
        <v>16</v>
      </c>
      <c r="C22" s="29"/>
      <c r="E22" s="12">
        <v>3500</v>
      </c>
      <c r="F22" s="13">
        <f t="shared" si="1"/>
        <v>26.54320373707954</v>
      </c>
      <c r="G22" s="13">
        <f t="shared" si="1"/>
        <v>45.21342331485583</v>
      </c>
      <c r="H22" s="13">
        <f t="shared" si="1"/>
        <v>69.7409666817384</v>
      </c>
      <c r="I22" s="13">
        <f t="shared" si="1"/>
        <v>92.78580784613891</v>
      </c>
      <c r="J22" s="13">
        <f t="shared" si="1"/>
        <v>125.53374002712913</v>
      </c>
      <c r="K22" s="13">
        <f t="shared" si="1"/>
        <v>159.25922242247725</v>
      </c>
    </row>
    <row r="23" spans="2:11" ht="18" customHeight="1">
      <c r="B23" s="6" t="s">
        <v>11</v>
      </c>
      <c r="C23" s="5">
        <v>6000</v>
      </c>
      <c r="E23" s="12">
        <v>3750</v>
      </c>
      <c r="F23" s="13">
        <f t="shared" si="1"/>
        <v>28.43914686115665</v>
      </c>
      <c r="G23" s="13">
        <f t="shared" si="1"/>
        <v>48.44295355163125</v>
      </c>
      <c r="H23" s="13">
        <f t="shared" si="1"/>
        <v>74.72246430186257</v>
      </c>
      <c r="I23" s="13">
        <f t="shared" si="1"/>
        <v>99.41336554943454</v>
      </c>
      <c r="J23" s="13">
        <f t="shared" si="1"/>
        <v>134.50043574335263</v>
      </c>
      <c r="K23" s="13">
        <f t="shared" si="1"/>
        <v>170.6348811669399</v>
      </c>
    </row>
    <row r="24" spans="2:11" ht="18" customHeight="1">
      <c r="B24" s="7" t="s">
        <v>10</v>
      </c>
      <c r="C24" s="5">
        <v>6500</v>
      </c>
      <c r="E24" s="12">
        <v>4000</v>
      </c>
      <c r="F24" s="13">
        <f t="shared" si="1"/>
        <v>30.33508998523376</v>
      </c>
      <c r="G24" s="13">
        <f t="shared" si="1"/>
        <v>51.672483788406666</v>
      </c>
      <c r="H24" s="13">
        <f t="shared" si="1"/>
        <v>79.70396192198675</v>
      </c>
      <c r="I24" s="13">
        <f t="shared" si="1"/>
        <v>106.04092325273018</v>
      </c>
      <c r="J24" s="13">
        <f t="shared" si="1"/>
        <v>143.46713145957614</v>
      </c>
      <c r="K24" s="13">
        <f t="shared" si="1"/>
        <v>182.01053991140256</v>
      </c>
    </row>
    <row r="25" spans="5:11" ht="18" customHeight="1">
      <c r="E25" s="12">
        <v>4250</v>
      </c>
      <c r="F25" s="13">
        <f t="shared" si="1"/>
        <v>32.23103310931087</v>
      </c>
      <c r="G25" s="13">
        <f t="shared" si="1"/>
        <v>54.90201402518208</v>
      </c>
      <c r="H25" s="13">
        <f t="shared" si="1"/>
        <v>84.68545954211092</v>
      </c>
      <c r="I25" s="13">
        <f t="shared" si="1"/>
        <v>112.66848095602582</v>
      </c>
      <c r="J25" s="13">
        <f t="shared" si="1"/>
        <v>152.43382717579965</v>
      </c>
      <c r="K25" s="13">
        <f t="shared" si="1"/>
        <v>193.38619865586523</v>
      </c>
    </row>
    <row r="26" spans="5:11" ht="18" customHeight="1">
      <c r="E26" s="12">
        <v>4500</v>
      </c>
      <c r="F26" s="13">
        <f t="shared" si="1"/>
        <v>34.12697623338798</v>
      </c>
      <c r="G26" s="13">
        <f t="shared" si="1"/>
        <v>58.131544261957494</v>
      </c>
      <c r="H26" s="13">
        <f t="shared" si="1"/>
        <v>89.6669571622351</v>
      </c>
      <c r="I26" s="13">
        <f t="shared" si="1"/>
        <v>119.29603865932145</v>
      </c>
      <c r="J26" s="13">
        <f t="shared" si="1"/>
        <v>161.40052289202316</v>
      </c>
      <c r="K26" s="13">
        <f t="shared" si="1"/>
        <v>204.76185740032787</v>
      </c>
    </row>
    <row r="27" spans="5:11" ht="18" customHeight="1">
      <c r="E27" s="12">
        <v>4750</v>
      </c>
      <c r="F27" s="13">
        <f t="shared" si="1"/>
        <v>36.02291935746509</v>
      </c>
      <c r="G27" s="13">
        <f t="shared" si="1"/>
        <v>61.36107449873291</v>
      </c>
      <c r="H27" s="13">
        <f t="shared" si="1"/>
        <v>94.64845478235927</v>
      </c>
      <c r="I27" s="13">
        <f t="shared" si="1"/>
        <v>125.92359636261709</v>
      </c>
      <c r="J27" s="13">
        <f t="shared" si="1"/>
        <v>170.36721860824667</v>
      </c>
      <c r="K27" s="13">
        <f t="shared" si="1"/>
        <v>216.13751614479054</v>
      </c>
    </row>
    <row r="28" spans="5:11" ht="18" customHeight="1">
      <c r="E28" s="12">
        <v>5000</v>
      </c>
      <c r="F28" s="13">
        <f t="shared" si="1"/>
        <v>37.9188624815422</v>
      </c>
      <c r="G28" s="13">
        <f t="shared" si="1"/>
        <v>64.59060473550834</v>
      </c>
      <c r="H28" s="13">
        <f t="shared" si="1"/>
        <v>99.62995240248343</v>
      </c>
      <c r="I28" s="13">
        <f t="shared" si="1"/>
        <v>132.55115406591273</v>
      </c>
      <c r="J28" s="13">
        <f t="shared" si="1"/>
        <v>179.3339143244702</v>
      </c>
      <c r="K28" s="13">
        <f t="shared" si="1"/>
        <v>227.5131748892532</v>
      </c>
    </row>
    <row r="29" spans="5:11" ht="18" customHeight="1">
      <c r="E29" s="12">
        <v>5250</v>
      </c>
      <c r="F29" s="13">
        <f t="shared" si="1"/>
        <v>39.81480560561931</v>
      </c>
      <c r="G29" s="13">
        <f t="shared" si="1"/>
        <v>67.82013497228375</v>
      </c>
      <c r="H29" s="13">
        <f t="shared" si="1"/>
        <v>104.6114500226076</v>
      </c>
      <c r="I29" s="13">
        <f t="shared" si="1"/>
        <v>139.17871176920835</v>
      </c>
      <c r="J29" s="13">
        <f t="shared" si="1"/>
        <v>188.3006100406937</v>
      </c>
      <c r="K29" s="13">
        <f t="shared" si="1"/>
        <v>238.88883363371585</v>
      </c>
    </row>
    <row r="30" spans="5:11" ht="18" customHeight="1">
      <c r="E30" s="12">
        <v>5500</v>
      </c>
      <c r="F30" s="13">
        <f t="shared" si="1"/>
        <v>41.71074872969642</v>
      </c>
      <c r="G30" s="13">
        <f t="shared" si="1"/>
        <v>71.04966520905916</v>
      </c>
      <c r="H30" s="13">
        <f t="shared" si="1"/>
        <v>109.59294764273177</v>
      </c>
      <c r="I30" s="13">
        <f t="shared" si="1"/>
        <v>145.806269472504</v>
      </c>
      <c r="J30" s="13">
        <f t="shared" si="1"/>
        <v>197.2673057569172</v>
      </c>
      <c r="K30" s="13">
        <f t="shared" si="1"/>
        <v>250.26449237817852</v>
      </c>
    </row>
    <row r="31" spans="5:11" ht="18" customHeight="1">
      <c r="E31" s="12">
        <v>5750</v>
      </c>
      <c r="F31" s="13">
        <f aca="true" t="shared" si="2" ref="F31:K40">IF(OR(ISBLANK(F$8),F$8=0),0,($E31/((20165/$B$14)*($B$19)*F$8/60)))</f>
        <v>43.60669185377353</v>
      </c>
      <c r="G31" s="13">
        <f t="shared" si="2"/>
        <v>74.27919544583457</v>
      </c>
      <c r="H31" s="13">
        <f t="shared" si="2"/>
        <v>114.57444526285595</v>
      </c>
      <c r="I31" s="13">
        <f t="shared" si="2"/>
        <v>152.43382717579962</v>
      </c>
      <c r="J31" s="13">
        <f t="shared" si="2"/>
        <v>206.23400147314072</v>
      </c>
      <c r="K31" s="13">
        <f t="shared" si="2"/>
        <v>261.64015112264116</v>
      </c>
    </row>
    <row r="32" spans="5:11" ht="18" customHeight="1">
      <c r="E32" s="12">
        <v>6000</v>
      </c>
      <c r="F32" s="13">
        <f t="shared" si="2"/>
        <v>45.50263497785064</v>
      </c>
      <c r="G32" s="13">
        <f t="shared" si="2"/>
        <v>77.50872568260999</v>
      </c>
      <c r="H32" s="13">
        <f t="shared" si="2"/>
        <v>119.55594288298012</v>
      </c>
      <c r="I32" s="13">
        <f t="shared" si="2"/>
        <v>159.06138487909527</v>
      </c>
      <c r="J32" s="13">
        <f t="shared" si="2"/>
        <v>215.20069718936423</v>
      </c>
      <c r="K32" s="13">
        <f t="shared" si="2"/>
        <v>273.0158098671038</v>
      </c>
    </row>
    <row r="33" spans="5:11" ht="18" customHeight="1">
      <c r="E33" s="12">
        <v>6250</v>
      </c>
      <c r="F33" s="13">
        <f t="shared" si="2"/>
        <v>47.398578101927754</v>
      </c>
      <c r="G33" s="13">
        <f t="shared" si="2"/>
        <v>80.73825591938541</v>
      </c>
      <c r="H33" s="13">
        <f t="shared" si="2"/>
        <v>124.53744050310429</v>
      </c>
      <c r="I33" s="13">
        <f t="shared" si="2"/>
        <v>165.6889425823909</v>
      </c>
      <c r="J33" s="13">
        <f t="shared" si="2"/>
        <v>224.16739290558772</v>
      </c>
      <c r="K33" s="13">
        <f t="shared" si="2"/>
        <v>284.3914686115665</v>
      </c>
    </row>
    <row r="34" spans="5:11" ht="18" customHeight="1">
      <c r="E34" s="12">
        <v>6500</v>
      </c>
      <c r="F34" s="13">
        <f t="shared" si="2"/>
        <v>49.29452122600486</v>
      </c>
      <c r="G34" s="13">
        <f t="shared" si="2"/>
        <v>83.96778615616083</v>
      </c>
      <c r="H34" s="13">
        <f t="shared" si="2"/>
        <v>129.51893812322845</v>
      </c>
      <c r="I34" s="13">
        <f t="shared" si="2"/>
        <v>172.31650028568654</v>
      </c>
      <c r="J34" s="13">
        <f t="shared" si="2"/>
        <v>233.13408862181123</v>
      </c>
      <c r="K34" s="13">
        <f t="shared" si="2"/>
        <v>295.76712735602916</v>
      </c>
    </row>
    <row r="35" spans="5:11" ht="18" customHeight="1">
      <c r="E35" s="12">
        <v>6750</v>
      </c>
      <c r="F35" s="13">
        <f t="shared" si="2"/>
        <v>51.190464350081974</v>
      </c>
      <c r="G35" s="13">
        <f t="shared" si="2"/>
        <v>87.19731639293624</v>
      </c>
      <c r="H35" s="13">
        <f t="shared" si="2"/>
        <v>134.50043574335263</v>
      </c>
      <c r="I35" s="13">
        <f t="shared" si="2"/>
        <v>178.94405798898217</v>
      </c>
      <c r="J35" s="13">
        <f t="shared" si="2"/>
        <v>242.10078433803474</v>
      </c>
      <c r="K35" s="13">
        <f t="shared" si="2"/>
        <v>307.14278610049183</v>
      </c>
    </row>
    <row r="36" spans="5:11" ht="18" customHeight="1">
      <c r="E36" s="12">
        <v>7000</v>
      </c>
      <c r="F36" s="13">
        <f t="shared" si="2"/>
        <v>53.08640747415908</v>
      </c>
      <c r="G36" s="13">
        <f t="shared" si="2"/>
        <v>90.42684662971166</v>
      </c>
      <c r="H36" s="13">
        <f t="shared" si="2"/>
        <v>139.4819333634768</v>
      </c>
      <c r="I36" s="13">
        <f t="shared" si="2"/>
        <v>185.57161569227782</v>
      </c>
      <c r="J36" s="13">
        <f t="shared" si="2"/>
        <v>251.06748005425825</v>
      </c>
      <c r="K36" s="13">
        <f t="shared" si="2"/>
        <v>318.5184448449545</v>
      </c>
    </row>
    <row r="37" spans="5:11" ht="18" customHeight="1">
      <c r="E37" s="12">
        <v>7250</v>
      </c>
      <c r="F37" s="13">
        <f t="shared" si="2"/>
        <v>54.982350598236195</v>
      </c>
      <c r="G37" s="13">
        <f t="shared" si="2"/>
        <v>93.65637686648708</v>
      </c>
      <c r="H37" s="13">
        <f t="shared" si="2"/>
        <v>144.46343098360097</v>
      </c>
      <c r="I37" s="13">
        <f t="shared" si="2"/>
        <v>192.19917339557344</v>
      </c>
      <c r="J37" s="13">
        <f t="shared" si="2"/>
        <v>260.0341757704818</v>
      </c>
      <c r="K37" s="13">
        <f t="shared" si="2"/>
        <v>329.8941035894171</v>
      </c>
    </row>
    <row r="38" spans="5:11" ht="18" customHeight="1">
      <c r="E38" s="12">
        <v>7500</v>
      </c>
      <c r="F38" s="13">
        <f t="shared" si="2"/>
        <v>56.8782937223133</v>
      </c>
      <c r="G38" s="13">
        <f t="shared" si="2"/>
        <v>96.8859071032625</v>
      </c>
      <c r="H38" s="13">
        <f t="shared" si="2"/>
        <v>149.44492860372515</v>
      </c>
      <c r="I38" s="13">
        <f t="shared" si="2"/>
        <v>198.8267310988691</v>
      </c>
      <c r="J38" s="13">
        <f t="shared" si="2"/>
        <v>269.00087148670525</v>
      </c>
      <c r="K38" s="13">
        <f t="shared" si="2"/>
        <v>341.2697623338798</v>
      </c>
    </row>
    <row r="39" spans="5:11" ht="18" customHeight="1">
      <c r="E39" s="12">
        <v>7750</v>
      </c>
      <c r="F39" s="13">
        <f t="shared" si="2"/>
        <v>58.774236846390416</v>
      </c>
      <c r="G39" s="13">
        <f t="shared" si="2"/>
        <v>100.11543734003791</v>
      </c>
      <c r="H39" s="13">
        <f t="shared" si="2"/>
        <v>154.42642622384932</v>
      </c>
      <c r="I39" s="13">
        <f t="shared" si="2"/>
        <v>205.4542888021647</v>
      </c>
      <c r="J39" s="13">
        <f t="shared" si="2"/>
        <v>277.96756720292876</v>
      </c>
      <c r="K39" s="13">
        <f t="shared" si="2"/>
        <v>352.64542107834245</v>
      </c>
    </row>
    <row r="40" spans="5:11" ht="18" customHeight="1">
      <c r="E40" s="12">
        <v>8000</v>
      </c>
      <c r="F40" s="13">
        <f t="shared" si="2"/>
        <v>60.67017997046752</v>
      </c>
      <c r="G40" s="13">
        <f t="shared" si="2"/>
        <v>103.34496757681333</v>
      </c>
      <c r="H40" s="13">
        <f t="shared" si="2"/>
        <v>159.4079238439735</v>
      </c>
      <c r="I40" s="13">
        <f t="shared" si="2"/>
        <v>212.08184650546036</v>
      </c>
      <c r="J40" s="13">
        <f t="shared" si="2"/>
        <v>286.9342629191523</v>
      </c>
      <c r="K40" s="13">
        <f t="shared" si="2"/>
        <v>364.0210798228051</v>
      </c>
    </row>
    <row r="41" spans="5:11" ht="18" customHeight="1">
      <c r="E41" s="12">
        <v>8250</v>
      </c>
      <c r="F41" s="13">
        <f aca="true" t="shared" si="3" ref="F41:K48">IF(OR(ISBLANK(F$8),F$8=0),0,($E41/((20165/$B$14)*($B$19)*F$8/60)))</f>
        <v>62.56612309454463</v>
      </c>
      <c r="G41" s="13">
        <f t="shared" si="3"/>
        <v>106.57449781358875</v>
      </c>
      <c r="H41" s="13">
        <f t="shared" si="3"/>
        <v>164.38942146409767</v>
      </c>
      <c r="I41" s="13">
        <f t="shared" si="3"/>
        <v>218.70940420875598</v>
      </c>
      <c r="J41" s="13">
        <f t="shared" si="3"/>
        <v>295.9009586353758</v>
      </c>
      <c r="K41" s="13">
        <f t="shared" si="3"/>
        <v>375.3967385672678</v>
      </c>
    </row>
    <row r="42" spans="5:11" ht="18" customHeight="1">
      <c r="E42" s="12">
        <v>8500</v>
      </c>
      <c r="F42" s="13">
        <f t="shared" si="3"/>
        <v>64.46206621862174</v>
      </c>
      <c r="G42" s="13">
        <f t="shared" si="3"/>
        <v>109.80402805036417</v>
      </c>
      <c r="H42" s="13">
        <f t="shared" si="3"/>
        <v>169.37091908422184</v>
      </c>
      <c r="I42" s="13">
        <f t="shared" si="3"/>
        <v>225.33696191205163</v>
      </c>
      <c r="J42" s="13">
        <f t="shared" si="3"/>
        <v>304.8676543515993</v>
      </c>
      <c r="K42" s="13">
        <f t="shared" si="3"/>
        <v>386.77239731173046</v>
      </c>
    </row>
    <row r="43" spans="5:11" ht="18" customHeight="1">
      <c r="E43" s="12">
        <v>8750</v>
      </c>
      <c r="F43" s="13">
        <f t="shared" si="3"/>
        <v>66.35800934269885</v>
      </c>
      <c r="G43" s="13">
        <f t="shared" si="3"/>
        <v>113.03355828713958</v>
      </c>
      <c r="H43" s="13">
        <f t="shared" si="3"/>
        <v>174.352416704346</v>
      </c>
      <c r="I43" s="13">
        <f t="shared" si="3"/>
        <v>231.96451961534726</v>
      </c>
      <c r="J43" s="13">
        <f t="shared" si="3"/>
        <v>313.8343500678228</v>
      </c>
      <c r="K43" s="13">
        <f t="shared" si="3"/>
        <v>398.14805605619307</v>
      </c>
    </row>
    <row r="44" spans="5:11" ht="18" customHeight="1">
      <c r="E44" s="12">
        <v>9000</v>
      </c>
      <c r="F44" s="13">
        <f t="shared" si="3"/>
        <v>68.25395246677596</v>
      </c>
      <c r="G44" s="13">
        <f t="shared" si="3"/>
        <v>116.26308852391499</v>
      </c>
      <c r="H44" s="13">
        <f t="shared" si="3"/>
        <v>179.3339143244702</v>
      </c>
      <c r="I44" s="13">
        <f t="shared" si="3"/>
        <v>238.5920773186429</v>
      </c>
      <c r="J44" s="13">
        <f t="shared" si="3"/>
        <v>322.8010457840463</v>
      </c>
      <c r="K44" s="13">
        <f t="shared" si="3"/>
        <v>409.52371480065574</v>
      </c>
    </row>
    <row r="45" spans="5:11" ht="18" customHeight="1">
      <c r="E45" s="12">
        <v>9250</v>
      </c>
      <c r="F45" s="13">
        <f t="shared" si="3"/>
        <v>70.14989559085308</v>
      </c>
      <c r="G45" s="13">
        <f t="shared" si="3"/>
        <v>119.4926187606904</v>
      </c>
      <c r="H45" s="13">
        <f t="shared" si="3"/>
        <v>184.31541194459436</v>
      </c>
      <c r="I45" s="13">
        <f t="shared" si="3"/>
        <v>245.21963502193853</v>
      </c>
      <c r="J45" s="13">
        <f t="shared" si="3"/>
        <v>331.76774150026984</v>
      </c>
      <c r="K45" s="13">
        <f t="shared" si="3"/>
        <v>420.8993735451184</v>
      </c>
    </row>
    <row r="46" spans="5:11" ht="18" customHeight="1">
      <c r="E46" s="12">
        <v>9500</v>
      </c>
      <c r="F46" s="13">
        <f t="shared" si="3"/>
        <v>72.04583871493018</v>
      </c>
      <c r="G46" s="13">
        <f t="shared" si="3"/>
        <v>122.72214899746582</v>
      </c>
      <c r="H46" s="13">
        <f t="shared" si="3"/>
        <v>189.29690956471853</v>
      </c>
      <c r="I46" s="13">
        <f t="shared" si="3"/>
        <v>251.84719272523418</v>
      </c>
      <c r="J46" s="13">
        <f t="shared" si="3"/>
        <v>340.73443721649335</v>
      </c>
      <c r="K46" s="13">
        <f t="shared" si="3"/>
        <v>432.2750322895811</v>
      </c>
    </row>
    <row r="47" spans="5:11" ht="18" customHeight="1">
      <c r="E47" s="12">
        <v>9750</v>
      </c>
      <c r="F47" s="13">
        <f t="shared" si="3"/>
        <v>73.94178183900729</v>
      </c>
      <c r="G47" s="13">
        <f t="shared" si="3"/>
        <v>125.95167923424124</v>
      </c>
      <c r="H47" s="13">
        <f t="shared" si="3"/>
        <v>194.2784071848427</v>
      </c>
      <c r="I47" s="13">
        <f t="shared" si="3"/>
        <v>258.47475042852983</v>
      </c>
      <c r="J47" s="13">
        <f t="shared" si="3"/>
        <v>349.70113293271686</v>
      </c>
      <c r="K47" s="13">
        <f t="shared" si="3"/>
        <v>443.65069103404375</v>
      </c>
    </row>
    <row r="48" spans="5:11" ht="18" customHeight="1">
      <c r="E48" s="12">
        <v>10000</v>
      </c>
      <c r="F48" s="13">
        <f t="shared" si="3"/>
        <v>75.8377249630844</v>
      </c>
      <c r="G48" s="13">
        <f t="shared" si="3"/>
        <v>129.18120947101667</v>
      </c>
      <c r="H48" s="13">
        <f t="shared" si="3"/>
        <v>199.25990480496685</v>
      </c>
      <c r="I48" s="13">
        <f t="shared" si="3"/>
        <v>265.10230813182545</v>
      </c>
      <c r="J48" s="13">
        <f t="shared" si="3"/>
        <v>358.6678286489404</v>
      </c>
      <c r="K48" s="13">
        <f t="shared" si="3"/>
        <v>455.0263497785064</v>
      </c>
    </row>
    <row r="51" ht="15.75">
      <c r="L51" s="1" t="s">
        <v>20</v>
      </c>
    </row>
    <row r="53" spans="1:7" ht="15.75">
      <c r="A53"/>
      <c r="B53"/>
      <c r="D53"/>
      <c r="G53" s="18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</sheetData>
  <sheetProtection sheet="1" objects="1" scenarios="1"/>
  <mergeCells count="12">
    <mergeCell ref="D5:L5"/>
    <mergeCell ref="D6:L6"/>
    <mergeCell ref="M3:P5"/>
    <mergeCell ref="B17:C17"/>
    <mergeCell ref="B13:C13"/>
    <mergeCell ref="E3:K3"/>
    <mergeCell ref="B22:C22"/>
    <mergeCell ref="B19:C19"/>
    <mergeCell ref="E4:K4"/>
    <mergeCell ref="B12:C12"/>
    <mergeCell ref="B14:C14"/>
    <mergeCell ref="B18:C18"/>
  </mergeCells>
  <conditionalFormatting sqref="F11:K48">
    <cfRule type="expression" priority="1" dxfId="0" stopIfTrue="1">
      <formula>$E11&lt;$C$23</formula>
    </cfRule>
    <cfRule type="expression" priority="2" dxfId="1" stopIfTrue="1">
      <formula>OR($E11=$C$23,$E11&lt;$C$24)</formula>
    </cfRule>
    <cfRule type="expression" priority="3" dxfId="2" stopIfTrue="1">
      <formula>OR($E11=$C$24,$E11&gt;$C$24)</formula>
    </cfRule>
  </conditionalFormatting>
  <printOptions horizontalCentered="1" verticalCentered="1"/>
  <pageMargins left="0.6" right="0.6" top="0.6" bottom="0.6" header="0.5" footer="0.5"/>
  <pageSetup fitToHeight="1" fitToWidth="1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P83"/>
  <sheetViews>
    <sheetView tabSelected="1" workbookViewId="0" topLeftCell="A1">
      <selection activeCell="C20" sqref="C20"/>
    </sheetView>
  </sheetViews>
  <sheetFormatPr defaultColWidth="11.00390625" defaultRowHeight="12"/>
  <cols>
    <col min="1" max="1" width="2.50390625" style="1" customWidth="1"/>
    <col min="2" max="2" width="9.875" style="1" customWidth="1"/>
    <col min="3" max="3" width="8.50390625" style="1" customWidth="1"/>
    <col min="4" max="4" width="4.625" style="1" customWidth="1"/>
    <col min="5" max="5" width="9.50390625" style="1" customWidth="1"/>
    <col min="6" max="11" width="12.875" style="1" customWidth="1"/>
    <col min="12" max="12" width="6.375" style="1" customWidth="1"/>
    <col min="13" max="13" width="10.50390625" style="1" bestFit="1" customWidth="1"/>
    <col min="14" max="14" width="8.625" style="1" bestFit="1" customWidth="1"/>
    <col min="15" max="15" width="5.125" style="1" bestFit="1" customWidth="1"/>
    <col min="16" max="16" width="11.375" style="1" bestFit="1" customWidth="1"/>
    <col min="17" max="16384" width="10.875" style="1" customWidth="1"/>
  </cols>
  <sheetData>
    <row r="3" spans="1:16" ht="24.75" customHeight="1">
      <c r="A3" s="4"/>
      <c r="B3" s="4"/>
      <c r="C3" s="4"/>
      <c r="D3" s="4"/>
      <c r="E3" s="32" t="s">
        <v>17</v>
      </c>
      <c r="F3" s="33"/>
      <c r="G3" s="33"/>
      <c r="H3" s="33"/>
      <c r="I3" s="33"/>
      <c r="J3" s="33"/>
      <c r="K3" s="33"/>
      <c r="L3" s="4"/>
      <c r="M3" s="28" t="s">
        <v>28</v>
      </c>
      <c r="N3" s="28"/>
      <c r="O3" s="28"/>
      <c r="P3" s="28"/>
    </row>
    <row r="4" spans="1:16" ht="22.5">
      <c r="A4" s="4"/>
      <c r="B4" s="4"/>
      <c r="C4" s="4"/>
      <c r="D4" s="4"/>
      <c r="E4" s="36" t="s">
        <v>7</v>
      </c>
      <c r="F4" s="36"/>
      <c r="G4" s="36"/>
      <c r="H4" s="36"/>
      <c r="I4" s="36"/>
      <c r="J4" s="36"/>
      <c r="K4" s="36"/>
      <c r="L4" s="4"/>
      <c r="M4" s="28"/>
      <c r="N4" s="28"/>
      <c r="O4" s="28"/>
      <c r="P4" s="28"/>
    </row>
    <row r="5" spans="1:16" ht="15.75">
      <c r="A5"/>
      <c r="B5" s="15"/>
      <c r="C5" s="16"/>
      <c r="D5" s="39" t="s">
        <v>27</v>
      </c>
      <c r="E5" s="39"/>
      <c r="F5" s="39"/>
      <c r="G5" s="39"/>
      <c r="H5" s="39"/>
      <c r="I5" s="39"/>
      <c r="J5" s="39"/>
      <c r="K5" s="39"/>
      <c r="L5" s="39"/>
      <c r="M5" s="28"/>
      <c r="N5" s="28"/>
      <c r="O5" s="28"/>
      <c r="P5" s="28"/>
    </row>
    <row r="6" spans="1:12" ht="15.75">
      <c r="A6"/>
      <c r="B6" s="14"/>
      <c r="C6" s="17"/>
      <c r="D6" s="39" t="s">
        <v>12</v>
      </c>
      <c r="E6" s="39"/>
      <c r="F6" s="39"/>
      <c r="G6" s="39"/>
      <c r="H6" s="39"/>
      <c r="I6" s="39"/>
      <c r="J6" s="39"/>
      <c r="K6" s="39"/>
      <c r="L6" s="39"/>
    </row>
    <row r="7" spans="6:16" s="2" customFormat="1" ht="18" customHeight="1"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M7" s="24" t="s">
        <v>23</v>
      </c>
      <c r="N7" s="24" t="s">
        <v>24</v>
      </c>
      <c r="O7" s="24" t="s">
        <v>25</v>
      </c>
      <c r="P7" s="24" t="s">
        <v>26</v>
      </c>
    </row>
    <row r="8" spans="5:16" s="2" customFormat="1" ht="18" customHeight="1">
      <c r="E8" s="9" t="s">
        <v>8</v>
      </c>
      <c r="F8" s="19">
        <v>4.02</v>
      </c>
      <c r="G8" s="19">
        <v>2.36</v>
      </c>
      <c r="H8" s="19">
        <v>1.53</v>
      </c>
      <c r="I8" s="19">
        <v>1.15</v>
      </c>
      <c r="J8" s="19">
        <v>0.85</v>
      </c>
      <c r="K8" s="19">
        <v>0.67</v>
      </c>
      <c r="M8" s="27">
        <v>285</v>
      </c>
      <c r="N8" s="27">
        <v>35</v>
      </c>
      <c r="O8" s="27">
        <v>19</v>
      </c>
      <c r="P8" s="26">
        <f>ROUND(O8+(N8*M8/1270),2)</f>
        <v>26.85</v>
      </c>
    </row>
    <row r="9" spans="5:11" s="2" customFormat="1" ht="18" customHeight="1">
      <c r="E9" s="21"/>
      <c r="F9" s="22"/>
      <c r="G9" s="22"/>
      <c r="H9" s="22"/>
      <c r="I9" s="22"/>
      <c r="J9" s="22"/>
      <c r="K9" s="22"/>
    </row>
    <row r="10" spans="3:11" ht="18" customHeight="1">
      <c r="C10" s="10"/>
      <c r="E10" s="23" t="s">
        <v>9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</row>
    <row r="11" spans="3:11" ht="18" customHeight="1">
      <c r="C11" s="11"/>
      <c r="E11" s="12">
        <v>750</v>
      </c>
      <c r="F11" s="13">
        <f aca="true" t="shared" si="0" ref="F11:K20">IF(OR(ISBLANK(F$8),F$8=0),0,($E11/((20165/$B$14)*($B$19)*F$8/60)))</f>
        <v>5.822272918200961</v>
      </c>
      <c r="G11" s="13">
        <f t="shared" si="0"/>
        <v>9.917600479308419</v>
      </c>
      <c r="H11" s="13">
        <f t="shared" si="0"/>
        <v>15.297736687037819</v>
      </c>
      <c r="I11" s="13">
        <f t="shared" si="0"/>
        <v>20.352640983624234</v>
      </c>
      <c r="J11" s="13">
        <f t="shared" si="0"/>
        <v>27.535926036668076</v>
      </c>
      <c r="K11" s="13">
        <f t="shared" si="0"/>
        <v>34.933637509205774</v>
      </c>
    </row>
    <row r="12" spans="2:11" ht="18" customHeight="1">
      <c r="B12" s="29" t="s">
        <v>6</v>
      </c>
      <c r="C12" s="30"/>
      <c r="E12" s="12">
        <v>1000</v>
      </c>
      <c r="F12" s="13">
        <f t="shared" si="0"/>
        <v>7.763030557601282</v>
      </c>
      <c r="G12" s="13">
        <f t="shared" si="0"/>
        <v>13.22346730574456</v>
      </c>
      <c r="H12" s="13">
        <f t="shared" si="0"/>
        <v>20.396982249383758</v>
      </c>
      <c r="I12" s="13">
        <f t="shared" si="0"/>
        <v>27.136854644832308</v>
      </c>
      <c r="J12" s="13">
        <f t="shared" si="0"/>
        <v>36.71456804889077</v>
      </c>
      <c r="K12" s="13">
        <f t="shared" si="0"/>
        <v>46.57818334560769</v>
      </c>
    </row>
    <row r="13" spans="2:11" ht="18" customHeight="1">
      <c r="B13" s="31" t="s">
        <v>13</v>
      </c>
      <c r="C13" s="31"/>
      <c r="E13" s="12">
        <v>1250</v>
      </c>
      <c r="F13" s="13">
        <f t="shared" si="0"/>
        <v>9.703788197001604</v>
      </c>
      <c r="G13" s="13">
        <f t="shared" si="0"/>
        <v>16.5293341321807</v>
      </c>
      <c r="H13" s="13">
        <f t="shared" si="0"/>
        <v>25.496227811729696</v>
      </c>
      <c r="I13" s="13">
        <f t="shared" si="0"/>
        <v>33.92106830604039</v>
      </c>
      <c r="J13" s="13">
        <f t="shared" si="0"/>
        <v>45.893210061113464</v>
      </c>
      <c r="K13" s="13">
        <f t="shared" si="0"/>
        <v>58.222729182009616</v>
      </c>
    </row>
    <row r="14" spans="2:11" ht="18" customHeight="1">
      <c r="B14" s="34">
        <f>$P$8</f>
        <v>26.85</v>
      </c>
      <c r="C14" s="37"/>
      <c r="E14" s="12">
        <v>1500</v>
      </c>
      <c r="F14" s="13">
        <f t="shared" si="0"/>
        <v>11.644545836401923</v>
      </c>
      <c r="G14" s="13">
        <f t="shared" si="0"/>
        <v>19.835200958616838</v>
      </c>
      <c r="H14" s="13">
        <f t="shared" si="0"/>
        <v>30.595473374075638</v>
      </c>
      <c r="I14" s="13">
        <f t="shared" si="0"/>
        <v>40.70528196724847</v>
      </c>
      <c r="J14" s="13">
        <f t="shared" si="0"/>
        <v>55.07185207333615</v>
      </c>
      <c r="K14" s="13">
        <f t="shared" si="0"/>
        <v>69.86727501841155</v>
      </c>
    </row>
    <row r="15" spans="3:11" ht="18" customHeight="1">
      <c r="C15" s="10"/>
      <c r="E15" s="12">
        <v>1750</v>
      </c>
      <c r="F15" s="13">
        <f t="shared" si="0"/>
        <v>13.585303475802244</v>
      </c>
      <c r="G15" s="13">
        <f t="shared" si="0"/>
        <v>23.14106778505298</v>
      </c>
      <c r="H15" s="13">
        <f t="shared" si="0"/>
        <v>35.69471893642158</v>
      </c>
      <c r="I15" s="13">
        <f t="shared" si="0"/>
        <v>47.48949562845654</v>
      </c>
      <c r="J15" s="13">
        <f t="shared" si="0"/>
        <v>64.25049408555884</v>
      </c>
      <c r="K15" s="13">
        <f t="shared" si="0"/>
        <v>81.51182085481346</v>
      </c>
    </row>
    <row r="16" spans="3:11" ht="18" customHeight="1">
      <c r="C16" s="11"/>
      <c r="E16" s="12">
        <v>2000</v>
      </c>
      <c r="F16" s="13">
        <f t="shared" si="0"/>
        <v>15.526061115202564</v>
      </c>
      <c r="G16" s="13">
        <f t="shared" si="0"/>
        <v>26.44693461148912</v>
      </c>
      <c r="H16" s="13">
        <f t="shared" si="0"/>
        <v>40.793964498767515</v>
      </c>
      <c r="I16" s="13">
        <f t="shared" si="0"/>
        <v>54.273709289664616</v>
      </c>
      <c r="J16" s="13">
        <f t="shared" si="0"/>
        <v>73.42913609778154</v>
      </c>
      <c r="K16" s="13">
        <f t="shared" si="0"/>
        <v>93.15636669121538</v>
      </c>
    </row>
    <row r="17" spans="2:11" ht="18" customHeight="1">
      <c r="B17" s="29" t="s">
        <v>15</v>
      </c>
      <c r="C17" s="30"/>
      <c r="E17" s="12">
        <v>2250</v>
      </c>
      <c r="F17" s="13">
        <f t="shared" si="0"/>
        <v>17.466818754602887</v>
      </c>
      <c r="G17" s="13">
        <f t="shared" si="0"/>
        <v>29.75280143792526</v>
      </c>
      <c r="H17" s="13">
        <f t="shared" si="0"/>
        <v>45.89321006111346</v>
      </c>
      <c r="I17" s="13">
        <f t="shared" si="0"/>
        <v>61.057922950872694</v>
      </c>
      <c r="J17" s="13">
        <f t="shared" si="0"/>
        <v>82.60777811000423</v>
      </c>
      <c r="K17" s="13">
        <f t="shared" si="0"/>
        <v>104.80091252761731</v>
      </c>
    </row>
    <row r="18" spans="2:11" ht="18" customHeight="1">
      <c r="B18" s="38" t="s">
        <v>14</v>
      </c>
      <c r="C18" s="38"/>
      <c r="E18" s="12">
        <v>2500</v>
      </c>
      <c r="F18" s="13">
        <f t="shared" si="0"/>
        <v>19.407576394003208</v>
      </c>
      <c r="G18" s="13">
        <f t="shared" si="0"/>
        <v>33.0586682643614</v>
      </c>
      <c r="H18" s="13">
        <f t="shared" si="0"/>
        <v>50.99245562345939</v>
      </c>
      <c r="I18" s="13">
        <f t="shared" si="0"/>
        <v>67.84213661208078</v>
      </c>
      <c r="J18" s="13">
        <f t="shared" si="0"/>
        <v>91.78642012222693</v>
      </c>
      <c r="K18" s="13">
        <f t="shared" si="0"/>
        <v>116.44545836401923</v>
      </c>
    </row>
    <row r="19" spans="2:11" ht="18" customHeight="1">
      <c r="B19" s="34">
        <v>2.56</v>
      </c>
      <c r="C19" s="35"/>
      <c r="E19" s="12">
        <v>2750</v>
      </c>
      <c r="F19" s="13">
        <f t="shared" si="0"/>
        <v>21.348334033403525</v>
      </c>
      <c r="G19" s="13">
        <f t="shared" si="0"/>
        <v>36.36453509079754</v>
      </c>
      <c r="H19" s="13">
        <f t="shared" si="0"/>
        <v>56.091701185805334</v>
      </c>
      <c r="I19" s="13">
        <f t="shared" si="0"/>
        <v>74.62635027328885</v>
      </c>
      <c r="J19" s="13">
        <f t="shared" si="0"/>
        <v>100.96506213444962</v>
      </c>
      <c r="K19" s="13">
        <f t="shared" si="0"/>
        <v>128.09000420042116</v>
      </c>
    </row>
    <row r="20" spans="5:11" ht="18" customHeight="1">
      <c r="E20" s="12">
        <v>3000</v>
      </c>
      <c r="F20" s="13">
        <f t="shared" si="0"/>
        <v>23.289091672803846</v>
      </c>
      <c r="G20" s="13">
        <f t="shared" si="0"/>
        <v>39.670401917233676</v>
      </c>
      <c r="H20" s="13">
        <f t="shared" si="0"/>
        <v>61.190946748151276</v>
      </c>
      <c r="I20" s="13">
        <f t="shared" si="0"/>
        <v>81.41056393449693</v>
      </c>
      <c r="J20" s="13">
        <f t="shared" si="0"/>
        <v>110.1437041466723</v>
      </c>
      <c r="K20" s="13">
        <f t="shared" si="0"/>
        <v>139.7345500368231</v>
      </c>
    </row>
    <row r="21" spans="5:11" ht="18" customHeight="1">
      <c r="E21" s="12">
        <v>3250</v>
      </c>
      <c r="F21" s="13">
        <f aca="true" t="shared" si="1" ref="F21:K30">IF(OR(ISBLANK(F$8),F$8=0),0,($E21/((20165/$B$14)*($B$19)*F$8/60)))</f>
        <v>25.229849312204166</v>
      </c>
      <c r="G21" s="13">
        <f t="shared" si="1"/>
        <v>42.97626874366982</v>
      </c>
      <c r="H21" s="13">
        <f t="shared" si="1"/>
        <v>66.29019231049722</v>
      </c>
      <c r="I21" s="13">
        <f t="shared" si="1"/>
        <v>88.194777595705</v>
      </c>
      <c r="J21" s="13">
        <f t="shared" si="1"/>
        <v>119.322346158895</v>
      </c>
      <c r="K21" s="13">
        <f t="shared" si="1"/>
        <v>151.379095873225</v>
      </c>
    </row>
    <row r="22" spans="2:11" ht="18" customHeight="1">
      <c r="B22" s="29" t="s">
        <v>16</v>
      </c>
      <c r="C22" s="29"/>
      <c r="E22" s="12">
        <v>3500</v>
      </c>
      <c r="F22" s="13">
        <f t="shared" si="1"/>
        <v>27.170606951604487</v>
      </c>
      <c r="G22" s="13">
        <f t="shared" si="1"/>
        <v>46.28213557010596</v>
      </c>
      <c r="H22" s="13">
        <f t="shared" si="1"/>
        <v>71.38943787284316</v>
      </c>
      <c r="I22" s="13">
        <f t="shared" si="1"/>
        <v>94.97899125691308</v>
      </c>
      <c r="J22" s="13">
        <f t="shared" si="1"/>
        <v>128.50098817111768</v>
      </c>
      <c r="K22" s="13">
        <f t="shared" si="1"/>
        <v>163.02364170962693</v>
      </c>
    </row>
    <row r="23" spans="2:11" ht="18" customHeight="1">
      <c r="B23" s="6" t="s">
        <v>11</v>
      </c>
      <c r="C23" s="5">
        <v>5500</v>
      </c>
      <c r="E23" s="12">
        <v>3750</v>
      </c>
      <c r="F23" s="13">
        <f t="shared" si="1"/>
        <v>29.111364591004808</v>
      </c>
      <c r="G23" s="13">
        <f t="shared" si="1"/>
        <v>49.5880023965421</v>
      </c>
      <c r="H23" s="13">
        <f t="shared" si="1"/>
        <v>76.48868343518909</v>
      </c>
      <c r="I23" s="13">
        <f t="shared" si="1"/>
        <v>101.76320491812116</v>
      </c>
      <c r="J23" s="13">
        <f t="shared" si="1"/>
        <v>137.67963018334038</v>
      </c>
      <c r="K23" s="13">
        <f t="shared" si="1"/>
        <v>174.66818754602886</v>
      </c>
    </row>
    <row r="24" spans="2:11" ht="18" customHeight="1">
      <c r="B24" s="7" t="s">
        <v>10</v>
      </c>
      <c r="C24" s="5">
        <v>6500</v>
      </c>
      <c r="E24" s="12">
        <v>4000</v>
      </c>
      <c r="F24" s="13">
        <f t="shared" si="1"/>
        <v>31.05212223040513</v>
      </c>
      <c r="G24" s="13">
        <f t="shared" si="1"/>
        <v>52.89386922297824</v>
      </c>
      <c r="H24" s="13">
        <f t="shared" si="1"/>
        <v>81.58792899753503</v>
      </c>
      <c r="I24" s="13">
        <f t="shared" si="1"/>
        <v>108.54741857932923</v>
      </c>
      <c r="J24" s="13">
        <f t="shared" si="1"/>
        <v>146.85827219556307</v>
      </c>
      <c r="K24" s="13">
        <f t="shared" si="1"/>
        <v>186.31273338243076</v>
      </c>
    </row>
    <row r="25" spans="5:11" ht="18" customHeight="1">
      <c r="E25" s="12">
        <v>4250</v>
      </c>
      <c r="F25" s="13">
        <f t="shared" si="1"/>
        <v>32.99287986980545</v>
      </c>
      <c r="G25" s="13">
        <f t="shared" si="1"/>
        <v>56.199736049414376</v>
      </c>
      <c r="H25" s="13">
        <f t="shared" si="1"/>
        <v>86.68717455988097</v>
      </c>
      <c r="I25" s="13">
        <f t="shared" si="1"/>
        <v>115.33163224053732</v>
      </c>
      <c r="J25" s="13">
        <f t="shared" si="1"/>
        <v>156.03691420778577</v>
      </c>
      <c r="K25" s="13">
        <f t="shared" si="1"/>
        <v>197.9572792188327</v>
      </c>
    </row>
    <row r="26" spans="5:11" ht="18" customHeight="1">
      <c r="E26" s="12">
        <v>4500</v>
      </c>
      <c r="F26" s="13">
        <f t="shared" si="1"/>
        <v>34.933637509205774</v>
      </c>
      <c r="G26" s="13">
        <f t="shared" si="1"/>
        <v>59.50560287585052</v>
      </c>
      <c r="H26" s="13">
        <f t="shared" si="1"/>
        <v>91.78642012222691</v>
      </c>
      <c r="I26" s="13">
        <f t="shared" si="1"/>
        <v>122.11584590174539</v>
      </c>
      <c r="J26" s="13">
        <f t="shared" si="1"/>
        <v>165.21555622000847</v>
      </c>
      <c r="K26" s="13">
        <f t="shared" si="1"/>
        <v>209.60182505523463</v>
      </c>
    </row>
    <row r="27" spans="5:11" ht="18" customHeight="1">
      <c r="E27" s="12">
        <v>4750</v>
      </c>
      <c r="F27" s="13">
        <f t="shared" si="1"/>
        <v>36.87439514860609</v>
      </c>
      <c r="G27" s="13">
        <f t="shared" si="1"/>
        <v>62.81146970228666</v>
      </c>
      <c r="H27" s="13">
        <f t="shared" si="1"/>
        <v>96.88566568457286</v>
      </c>
      <c r="I27" s="13">
        <f t="shared" si="1"/>
        <v>128.90005956295346</v>
      </c>
      <c r="J27" s="13">
        <f t="shared" si="1"/>
        <v>174.39419823223116</v>
      </c>
      <c r="K27" s="13">
        <f t="shared" si="1"/>
        <v>221.24637089163656</v>
      </c>
    </row>
    <row r="28" spans="5:11" ht="18" customHeight="1">
      <c r="E28" s="12">
        <v>5000</v>
      </c>
      <c r="F28" s="13">
        <f t="shared" si="1"/>
        <v>38.815152788006415</v>
      </c>
      <c r="G28" s="13">
        <f t="shared" si="1"/>
        <v>66.1173365287228</v>
      </c>
      <c r="H28" s="13">
        <f t="shared" si="1"/>
        <v>101.98491124691878</v>
      </c>
      <c r="I28" s="13">
        <f t="shared" si="1"/>
        <v>135.68427322416156</v>
      </c>
      <c r="J28" s="13">
        <f t="shared" si="1"/>
        <v>183.57284024445386</v>
      </c>
      <c r="K28" s="13">
        <f t="shared" si="1"/>
        <v>232.89091672803846</v>
      </c>
    </row>
    <row r="29" spans="5:11" ht="18" customHeight="1">
      <c r="E29" s="12">
        <v>5250</v>
      </c>
      <c r="F29" s="13">
        <f t="shared" si="1"/>
        <v>40.75591042740673</v>
      </c>
      <c r="G29" s="13">
        <f t="shared" si="1"/>
        <v>69.42320335515893</v>
      </c>
      <c r="H29" s="13">
        <f t="shared" si="1"/>
        <v>107.08415680926473</v>
      </c>
      <c r="I29" s="13">
        <f t="shared" si="1"/>
        <v>142.46848688536963</v>
      </c>
      <c r="J29" s="13">
        <f t="shared" si="1"/>
        <v>192.75148225667655</v>
      </c>
      <c r="K29" s="13">
        <f t="shared" si="1"/>
        <v>244.5354625644404</v>
      </c>
    </row>
    <row r="30" spans="5:11" ht="18" customHeight="1">
      <c r="E30" s="12">
        <v>5500</v>
      </c>
      <c r="F30" s="13">
        <f t="shared" si="1"/>
        <v>42.69666806680705</v>
      </c>
      <c r="G30" s="13">
        <f t="shared" si="1"/>
        <v>72.72907018159508</v>
      </c>
      <c r="H30" s="13">
        <f t="shared" si="1"/>
        <v>112.18340237161067</v>
      </c>
      <c r="I30" s="13">
        <f t="shared" si="1"/>
        <v>149.2527005465777</v>
      </c>
      <c r="J30" s="13">
        <f t="shared" si="1"/>
        <v>201.93012426889925</v>
      </c>
      <c r="K30" s="13">
        <f t="shared" si="1"/>
        <v>256.1800084008423</v>
      </c>
    </row>
    <row r="31" spans="5:11" ht="18" customHeight="1">
      <c r="E31" s="12">
        <v>5750</v>
      </c>
      <c r="F31" s="13">
        <f aca="true" t="shared" si="2" ref="F31:K40">IF(OR(ISBLANK(F$8),F$8=0),0,($E31/((20165/$B$14)*($B$19)*F$8/60)))</f>
        <v>44.637425706207374</v>
      </c>
      <c r="G31" s="13">
        <f t="shared" si="2"/>
        <v>76.03493700803122</v>
      </c>
      <c r="H31" s="13">
        <f t="shared" si="2"/>
        <v>117.28264793395661</v>
      </c>
      <c r="I31" s="13">
        <f t="shared" si="2"/>
        <v>156.03691420778577</v>
      </c>
      <c r="J31" s="13">
        <f t="shared" si="2"/>
        <v>211.10876628112192</v>
      </c>
      <c r="K31" s="13">
        <f t="shared" si="2"/>
        <v>267.82455423724423</v>
      </c>
    </row>
    <row r="32" spans="5:11" ht="18" customHeight="1">
      <c r="E32" s="12">
        <v>6000</v>
      </c>
      <c r="F32" s="13">
        <f t="shared" si="2"/>
        <v>46.57818334560769</v>
      </c>
      <c r="G32" s="13">
        <f t="shared" si="2"/>
        <v>79.34080383446735</v>
      </c>
      <c r="H32" s="13">
        <f t="shared" si="2"/>
        <v>122.38189349630255</v>
      </c>
      <c r="I32" s="13">
        <f t="shared" si="2"/>
        <v>162.82112786899387</v>
      </c>
      <c r="J32" s="13">
        <f t="shared" si="2"/>
        <v>220.2874082933446</v>
      </c>
      <c r="K32" s="13">
        <f t="shared" si="2"/>
        <v>279.4691000736462</v>
      </c>
    </row>
    <row r="33" spans="5:11" ht="18" customHeight="1">
      <c r="E33" s="12">
        <v>6250</v>
      </c>
      <c r="F33" s="13">
        <f t="shared" si="2"/>
        <v>48.518940985008015</v>
      </c>
      <c r="G33" s="13">
        <f t="shared" si="2"/>
        <v>82.6466706609035</v>
      </c>
      <c r="H33" s="13">
        <f t="shared" si="2"/>
        <v>127.4811390586485</v>
      </c>
      <c r="I33" s="13">
        <f t="shared" si="2"/>
        <v>169.60534153020194</v>
      </c>
      <c r="J33" s="13">
        <f t="shared" si="2"/>
        <v>229.4660503055673</v>
      </c>
      <c r="K33" s="13">
        <f t="shared" si="2"/>
        <v>291.1136459100481</v>
      </c>
    </row>
    <row r="34" spans="5:11" ht="18" customHeight="1">
      <c r="E34" s="12">
        <v>6500</v>
      </c>
      <c r="F34" s="13">
        <f t="shared" si="2"/>
        <v>50.45969862440833</v>
      </c>
      <c r="G34" s="13">
        <f t="shared" si="2"/>
        <v>85.95253748733964</v>
      </c>
      <c r="H34" s="13">
        <f t="shared" si="2"/>
        <v>132.58038462099444</v>
      </c>
      <c r="I34" s="13">
        <f t="shared" si="2"/>
        <v>176.38955519141</v>
      </c>
      <c r="J34" s="13">
        <f t="shared" si="2"/>
        <v>238.64469231779</v>
      </c>
      <c r="K34" s="13">
        <f t="shared" si="2"/>
        <v>302.75819174645</v>
      </c>
    </row>
    <row r="35" spans="5:11" ht="18" customHeight="1">
      <c r="E35" s="12">
        <v>6750</v>
      </c>
      <c r="F35" s="13">
        <f t="shared" si="2"/>
        <v>52.40045626380866</v>
      </c>
      <c r="G35" s="13">
        <f t="shared" si="2"/>
        <v>89.25840431377577</v>
      </c>
      <c r="H35" s="13">
        <f t="shared" si="2"/>
        <v>137.67963018334038</v>
      </c>
      <c r="I35" s="13">
        <f t="shared" si="2"/>
        <v>183.17376885261808</v>
      </c>
      <c r="J35" s="13">
        <f t="shared" si="2"/>
        <v>247.8233343300127</v>
      </c>
      <c r="K35" s="13">
        <f t="shared" si="2"/>
        <v>314.40273758285196</v>
      </c>
    </row>
    <row r="36" spans="5:11" ht="18" customHeight="1">
      <c r="E36" s="12">
        <v>7000</v>
      </c>
      <c r="F36" s="13">
        <f t="shared" si="2"/>
        <v>54.341213903208974</v>
      </c>
      <c r="G36" s="13">
        <f t="shared" si="2"/>
        <v>92.56427114021191</v>
      </c>
      <c r="H36" s="13">
        <f t="shared" si="2"/>
        <v>142.77887574568632</v>
      </c>
      <c r="I36" s="13">
        <f t="shared" si="2"/>
        <v>189.95798251382615</v>
      </c>
      <c r="J36" s="13">
        <f t="shared" si="2"/>
        <v>257.00197634223537</v>
      </c>
      <c r="K36" s="13">
        <f t="shared" si="2"/>
        <v>326.04728341925386</v>
      </c>
    </row>
    <row r="37" spans="5:11" ht="18" customHeight="1">
      <c r="E37" s="12">
        <v>7250</v>
      </c>
      <c r="F37" s="13">
        <f t="shared" si="2"/>
        <v>56.2819715426093</v>
      </c>
      <c r="G37" s="13">
        <f t="shared" si="2"/>
        <v>95.87013796664806</v>
      </c>
      <c r="H37" s="13">
        <f t="shared" si="2"/>
        <v>147.87812130803223</v>
      </c>
      <c r="I37" s="13">
        <f t="shared" si="2"/>
        <v>196.74219617503425</v>
      </c>
      <c r="J37" s="13">
        <f t="shared" si="2"/>
        <v>266.1806183544581</v>
      </c>
      <c r="K37" s="13">
        <f t="shared" si="2"/>
        <v>337.69182925565576</v>
      </c>
    </row>
    <row r="38" spans="5:11" ht="18" customHeight="1">
      <c r="E38" s="12">
        <v>7500</v>
      </c>
      <c r="F38" s="13">
        <f t="shared" si="2"/>
        <v>58.222729182009616</v>
      </c>
      <c r="G38" s="13">
        <f t="shared" si="2"/>
        <v>99.1760047930842</v>
      </c>
      <c r="H38" s="13">
        <f t="shared" si="2"/>
        <v>152.97736687037818</v>
      </c>
      <c r="I38" s="13">
        <f t="shared" si="2"/>
        <v>203.52640983624232</v>
      </c>
      <c r="J38" s="13">
        <f t="shared" si="2"/>
        <v>275.35926036668076</v>
      </c>
      <c r="K38" s="13">
        <f t="shared" si="2"/>
        <v>349.3363750920577</v>
      </c>
    </row>
    <row r="39" spans="5:11" ht="18" customHeight="1">
      <c r="E39" s="12">
        <v>7750</v>
      </c>
      <c r="F39" s="13">
        <f t="shared" si="2"/>
        <v>60.16348682140994</v>
      </c>
      <c r="G39" s="13">
        <f t="shared" si="2"/>
        <v>102.48187161952033</v>
      </c>
      <c r="H39" s="13">
        <f t="shared" si="2"/>
        <v>158.07661243272412</v>
      </c>
      <c r="I39" s="13">
        <f t="shared" si="2"/>
        <v>210.3106234974504</v>
      </c>
      <c r="J39" s="13">
        <f t="shared" si="2"/>
        <v>284.5379023789035</v>
      </c>
      <c r="K39" s="13">
        <f t="shared" si="2"/>
        <v>360.9809209284596</v>
      </c>
    </row>
    <row r="40" spans="5:11" ht="18" customHeight="1">
      <c r="E40" s="12">
        <v>8000</v>
      </c>
      <c r="F40" s="13">
        <f t="shared" si="2"/>
        <v>62.10424446081026</v>
      </c>
      <c r="G40" s="13">
        <f t="shared" si="2"/>
        <v>105.78773844595648</v>
      </c>
      <c r="H40" s="13">
        <f t="shared" si="2"/>
        <v>163.17585799507006</v>
      </c>
      <c r="I40" s="13">
        <f t="shared" si="2"/>
        <v>217.09483715865846</v>
      </c>
      <c r="J40" s="13">
        <f t="shared" si="2"/>
        <v>293.71654439112615</v>
      </c>
      <c r="K40" s="13">
        <f t="shared" si="2"/>
        <v>372.6254667648615</v>
      </c>
    </row>
    <row r="41" spans="5:11" ht="18" customHeight="1">
      <c r="E41" s="12">
        <v>8250</v>
      </c>
      <c r="F41" s="13">
        <f aca="true" t="shared" si="3" ref="F41:K48">IF(OR(ISBLANK(F$8),F$8=0),0,($E41/((20165/$B$14)*($B$19)*F$8/60)))</f>
        <v>64.04500210021058</v>
      </c>
      <c r="G41" s="13">
        <f t="shared" si="3"/>
        <v>109.09360527239262</v>
      </c>
      <c r="H41" s="13">
        <f t="shared" si="3"/>
        <v>168.275103557416</v>
      </c>
      <c r="I41" s="13">
        <f t="shared" si="3"/>
        <v>223.87905081986656</v>
      </c>
      <c r="J41" s="13">
        <f t="shared" si="3"/>
        <v>302.8951864033489</v>
      </c>
      <c r="K41" s="13">
        <f t="shared" si="3"/>
        <v>384.2700126012635</v>
      </c>
    </row>
    <row r="42" spans="5:11" ht="18" customHeight="1">
      <c r="E42" s="12">
        <v>8500</v>
      </c>
      <c r="F42" s="13">
        <f t="shared" si="3"/>
        <v>65.9857597396109</v>
      </c>
      <c r="G42" s="13">
        <f t="shared" si="3"/>
        <v>112.39947209882875</v>
      </c>
      <c r="H42" s="13">
        <f t="shared" si="3"/>
        <v>173.37434911976194</v>
      </c>
      <c r="I42" s="13">
        <f t="shared" si="3"/>
        <v>230.66326448107463</v>
      </c>
      <c r="J42" s="13">
        <f t="shared" si="3"/>
        <v>312.07382841557154</v>
      </c>
      <c r="K42" s="13">
        <f t="shared" si="3"/>
        <v>395.9145584376654</v>
      </c>
    </row>
    <row r="43" spans="5:11" ht="18" customHeight="1">
      <c r="E43" s="12">
        <v>8750</v>
      </c>
      <c r="F43" s="13">
        <f t="shared" si="3"/>
        <v>67.92651737901122</v>
      </c>
      <c r="G43" s="13">
        <f t="shared" si="3"/>
        <v>115.7053389252649</v>
      </c>
      <c r="H43" s="13">
        <f t="shared" si="3"/>
        <v>178.4735946821079</v>
      </c>
      <c r="I43" s="13">
        <f t="shared" si="3"/>
        <v>237.4474781422827</v>
      </c>
      <c r="J43" s="13">
        <f t="shared" si="3"/>
        <v>321.25247042779426</v>
      </c>
      <c r="K43" s="13">
        <f t="shared" si="3"/>
        <v>407.55910427406735</v>
      </c>
    </row>
    <row r="44" spans="5:11" ht="18" customHeight="1">
      <c r="E44" s="12">
        <v>9000</v>
      </c>
      <c r="F44" s="13">
        <f t="shared" si="3"/>
        <v>69.86727501841155</v>
      </c>
      <c r="G44" s="13">
        <f t="shared" si="3"/>
        <v>119.01120575170104</v>
      </c>
      <c r="H44" s="13">
        <f t="shared" si="3"/>
        <v>183.57284024445383</v>
      </c>
      <c r="I44" s="13">
        <f t="shared" si="3"/>
        <v>244.23169180349078</v>
      </c>
      <c r="J44" s="13">
        <f t="shared" si="3"/>
        <v>330.43111244001693</v>
      </c>
      <c r="K44" s="13">
        <f t="shared" si="3"/>
        <v>419.20365011046925</v>
      </c>
    </row>
    <row r="45" spans="5:11" ht="18" customHeight="1">
      <c r="E45" s="12">
        <v>9250</v>
      </c>
      <c r="F45" s="13">
        <f t="shared" si="3"/>
        <v>71.80803265781186</v>
      </c>
      <c r="G45" s="13">
        <f t="shared" si="3"/>
        <v>122.31707257813717</v>
      </c>
      <c r="H45" s="13">
        <f t="shared" si="3"/>
        <v>188.67208580679977</v>
      </c>
      <c r="I45" s="13">
        <f t="shared" si="3"/>
        <v>251.01590546469887</v>
      </c>
      <c r="J45" s="13">
        <f t="shared" si="3"/>
        <v>339.6097544522396</v>
      </c>
      <c r="K45" s="13">
        <f t="shared" si="3"/>
        <v>430.84819594687116</v>
      </c>
    </row>
    <row r="46" spans="5:11" ht="18" customHeight="1">
      <c r="E46" s="12">
        <v>9500</v>
      </c>
      <c r="F46" s="13">
        <f t="shared" si="3"/>
        <v>73.74879029721218</v>
      </c>
      <c r="G46" s="13">
        <f t="shared" si="3"/>
        <v>125.62293940457332</v>
      </c>
      <c r="H46" s="13">
        <f t="shared" si="3"/>
        <v>193.7713313691457</v>
      </c>
      <c r="I46" s="13">
        <f t="shared" si="3"/>
        <v>257.8001191259069</v>
      </c>
      <c r="J46" s="13">
        <f t="shared" si="3"/>
        <v>348.7883964644623</v>
      </c>
      <c r="K46" s="13">
        <f t="shared" si="3"/>
        <v>442.4927417832731</v>
      </c>
    </row>
    <row r="47" spans="5:11" ht="18" customHeight="1">
      <c r="E47" s="12">
        <v>9750</v>
      </c>
      <c r="F47" s="13">
        <f t="shared" si="3"/>
        <v>75.6895479366125</v>
      </c>
      <c r="G47" s="13">
        <f t="shared" si="3"/>
        <v>128.92880623100945</v>
      </c>
      <c r="H47" s="13">
        <f t="shared" si="3"/>
        <v>198.87057693149166</v>
      </c>
      <c r="I47" s="13">
        <f t="shared" si="3"/>
        <v>264.58433278711504</v>
      </c>
      <c r="J47" s="13">
        <f t="shared" si="3"/>
        <v>357.967038476685</v>
      </c>
      <c r="K47" s="13">
        <f t="shared" si="3"/>
        <v>454.137287619675</v>
      </c>
    </row>
    <row r="48" spans="5:11" ht="18" customHeight="1">
      <c r="E48" s="12">
        <v>10000</v>
      </c>
      <c r="F48" s="13">
        <f t="shared" si="3"/>
        <v>77.63030557601283</v>
      </c>
      <c r="G48" s="13">
        <f t="shared" si="3"/>
        <v>132.2346730574456</v>
      </c>
      <c r="H48" s="13">
        <f t="shared" si="3"/>
        <v>203.96982249383757</v>
      </c>
      <c r="I48" s="13">
        <f t="shared" si="3"/>
        <v>271.3685464483231</v>
      </c>
      <c r="J48" s="13">
        <f t="shared" si="3"/>
        <v>367.1456804889077</v>
      </c>
      <c r="K48" s="13">
        <f t="shared" si="3"/>
        <v>465.7818334560769</v>
      </c>
    </row>
    <row r="51" ht="15.75">
      <c r="L51" s="1" t="s">
        <v>20</v>
      </c>
    </row>
    <row r="53" spans="1:7" ht="15.75">
      <c r="A53"/>
      <c r="B53"/>
      <c r="D53"/>
      <c r="G53" s="18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</sheetData>
  <sheetProtection sheet="1" objects="1" scenarios="1"/>
  <mergeCells count="12">
    <mergeCell ref="B22:C22"/>
    <mergeCell ref="B19:C19"/>
    <mergeCell ref="E4:K4"/>
    <mergeCell ref="B12:C12"/>
    <mergeCell ref="B14:C14"/>
    <mergeCell ref="B18:C18"/>
    <mergeCell ref="D5:L5"/>
    <mergeCell ref="D6:L6"/>
    <mergeCell ref="M3:P5"/>
    <mergeCell ref="B17:C17"/>
    <mergeCell ref="B13:C13"/>
    <mergeCell ref="E3:K3"/>
  </mergeCells>
  <conditionalFormatting sqref="F11:K48">
    <cfRule type="expression" priority="1" dxfId="0" stopIfTrue="1">
      <formula>$E11&lt;$C$23</formula>
    </cfRule>
    <cfRule type="expression" priority="2" dxfId="1" stopIfTrue="1">
      <formula>OR($E11=$C$23,$E11&lt;$C$24)</formula>
    </cfRule>
    <cfRule type="expression" priority="3" dxfId="2" stopIfTrue="1">
      <formula>OR($E11=$C$24,$E11&gt;$C$24)</formula>
    </cfRule>
  </conditionalFormatting>
  <printOptions horizontalCentered="1" verticalCentered="1"/>
  <pageMargins left="0.6" right="0.6" top="0.6" bottom="0.6" header="0.5" footer="0.5"/>
  <pageSetup fitToHeight="1" fitToWidth="1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R83"/>
  <sheetViews>
    <sheetView workbookViewId="0" topLeftCell="A1">
      <selection activeCell="F55" sqref="F55"/>
    </sheetView>
  </sheetViews>
  <sheetFormatPr defaultColWidth="11.00390625" defaultRowHeight="12"/>
  <cols>
    <col min="1" max="1" width="2.50390625" style="1" customWidth="1"/>
    <col min="2" max="2" width="9.875" style="1" customWidth="1"/>
    <col min="3" max="3" width="8.50390625" style="1" customWidth="1"/>
    <col min="4" max="4" width="4.625" style="1" customWidth="1"/>
    <col min="5" max="5" width="9.50390625" style="1" customWidth="1"/>
    <col min="6" max="11" width="12.875" style="1" customWidth="1"/>
    <col min="12" max="12" width="6.375" style="1" customWidth="1"/>
    <col min="13" max="13" width="10.50390625" style="1" bestFit="1" customWidth="1"/>
    <col min="14" max="14" width="8.625" style="1" bestFit="1" customWidth="1"/>
    <col min="15" max="15" width="5.125" style="1" bestFit="1" customWidth="1"/>
    <col min="16" max="16384" width="10.875" style="1" customWidth="1"/>
  </cols>
  <sheetData>
    <row r="3" spans="1:16" ht="19.5">
      <c r="A3" s="4"/>
      <c r="B3" s="4"/>
      <c r="C3" s="4"/>
      <c r="D3" s="4"/>
      <c r="E3" s="32" t="s">
        <v>18</v>
      </c>
      <c r="F3" s="33"/>
      <c r="G3" s="33"/>
      <c r="H3" s="33"/>
      <c r="I3" s="33"/>
      <c r="J3" s="33"/>
      <c r="K3" s="33"/>
      <c r="L3" s="4"/>
      <c r="M3" s="40" t="s">
        <v>28</v>
      </c>
      <c r="N3" s="41"/>
      <c r="O3" s="41"/>
      <c r="P3" s="41"/>
    </row>
    <row r="4" spans="1:16" ht="22.5">
      <c r="A4" s="4"/>
      <c r="B4" s="4"/>
      <c r="C4" s="4"/>
      <c r="D4" s="4"/>
      <c r="E4" s="36" t="s">
        <v>7</v>
      </c>
      <c r="F4" s="36"/>
      <c r="G4" s="36"/>
      <c r="H4" s="36"/>
      <c r="I4" s="36"/>
      <c r="J4" s="36"/>
      <c r="K4" s="36"/>
      <c r="L4" s="4"/>
      <c r="M4" s="41"/>
      <c r="N4" s="41"/>
      <c r="O4" s="41"/>
      <c r="P4" s="41"/>
    </row>
    <row r="5" spans="1:16" ht="15.75">
      <c r="A5"/>
      <c r="B5" s="15"/>
      <c r="C5" s="16"/>
      <c r="D5" s="39" t="s">
        <v>27</v>
      </c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2" ht="15.75">
      <c r="A6"/>
      <c r="B6" s="14"/>
      <c r="C6" s="17"/>
      <c r="D6" s="39" t="s">
        <v>12</v>
      </c>
      <c r="E6" s="39"/>
      <c r="F6" s="39"/>
      <c r="G6" s="39"/>
      <c r="H6" s="39"/>
      <c r="I6" s="39"/>
      <c r="J6" s="39"/>
      <c r="K6" s="39"/>
      <c r="L6" s="39"/>
    </row>
    <row r="7" spans="6:16" s="2" customFormat="1" ht="18" customHeight="1"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M7" s="24" t="s">
        <v>23</v>
      </c>
      <c r="N7" s="24" t="s">
        <v>24</v>
      </c>
      <c r="O7" s="24" t="s">
        <v>25</v>
      </c>
      <c r="P7" s="24" t="s">
        <v>26</v>
      </c>
    </row>
    <row r="8" spans="5:16" s="2" customFormat="1" ht="18" customHeight="1">
      <c r="E8" s="9" t="s">
        <v>8</v>
      </c>
      <c r="F8" s="19">
        <v>2.66</v>
      </c>
      <c r="G8" s="19">
        <v>1.78</v>
      </c>
      <c r="H8" s="19">
        <v>1.3</v>
      </c>
      <c r="I8" s="19">
        <v>1</v>
      </c>
      <c r="J8" s="19">
        <v>0.74</v>
      </c>
      <c r="K8" s="19">
        <v>0.5</v>
      </c>
      <c r="M8" s="27">
        <v>285</v>
      </c>
      <c r="N8" s="27">
        <v>35</v>
      </c>
      <c r="O8" s="27">
        <v>19</v>
      </c>
      <c r="P8" s="25">
        <f>ROUND(O8+(N8*M8/1270),2)</f>
        <v>26.85</v>
      </c>
    </row>
    <row r="9" spans="5:11" s="2" customFormat="1" ht="18" customHeight="1">
      <c r="E9" s="21"/>
      <c r="F9" s="22"/>
      <c r="G9" s="22"/>
      <c r="H9" s="22"/>
      <c r="I9" s="22"/>
      <c r="J9" s="22"/>
      <c r="K9" s="22"/>
    </row>
    <row r="10" spans="3:11" ht="18" customHeight="1">
      <c r="C10" s="10"/>
      <c r="E10" s="23" t="s">
        <v>9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</row>
    <row r="11" spans="3:11" ht="18" customHeight="1">
      <c r="C11" s="11"/>
      <c r="E11" s="12">
        <v>750</v>
      </c>
      <c r="F11" s="13">
        <f aca="true" t="shared" si="0" ref="F11:K26">IF(OR(ISBLANK(F$8),F$8=0),0,($E11/((20165/$B$14)*($B$19)*F$8/60)))</f>
        <v>6.586441438661317</v>
      </c>
      <c r="G11" s="13">
        <f t="shared" si="0"/>
        <v>9.842659677999498</v>
      </c>
      <c r="H11" s="13">
        <f t="shared" si="0"/>
        <v>13.476872482183927</v>
      </c>
      <c r="I11" s="13">
        <f t="shared" si="0"/>
        <v>17.519934226839105</v>
      </c>
      <c r="J11" s="13">
        <f t="shared" si="0"/>
        <v>23.67558679302582</v>
      </c>
      <c r="K11" s="13">
        <f t="shared" si="0"/>
        <v>35.03986845367821</v>
      </c>
    </row>
    <row r="12" spans="2:11" ht="18" customHeight="1">
      <c r="B12" s="29" t="s">
        <v>6</v>
      </c>
      <c r="C12" s="30"/>
      <c r="E12" s="12">
        <v>1000</v>
      </c>
      <c r="F12" s="13">
        <f t="shared" si="0"/>
        <v>8.78192191821509</v>
      </c>
      <c r="G12" s="13">
        <f t="shared" si="0"/>
        <v>13.123546237332663</v>
      </c>
      <c r="H12" s="13">
        <f t="shared" si="0"/>
        <v>17.96916330957857</v>
      </c>
      <c r="I12" s="13">
        <f t="shared" si="0"/>
        <v>23.359912302452138</v>
      </c>
      <c r="J12" s="13">
        <f t="shared" si="0"/>
        <v>31.567449057367757</v>
      </c>
      <c r="K12" s="13">
        <f t="shared" si="0"/>
        <v>46.719824604904275</v>
      </c>
    </row>
    <row r="13" spans="2:11" ht="18" customHeight="1">
      <c r="B13" s="31" t="s">
        <v>13</v>
      </c>
      <c r="C13" s="31"/>
      <c r="E13" s="12">
        <v>1250</v>
      </c>
      <c r="F13" s="13">
        <f t="shared" si="0"/>
        <v>10.977402397768863</v>
      </c>
      <c r="G13" s="13">
        <f t="shared" si="0"/>
        <v>16.40443279666583</v>
      </c>
      <c r="H13" s="13">
        <f t="shared" si="0"/>
        <v>22.46145413697321</v>
      </c>
      <c r="I13" s="13">
        <f t="shared" si="0"/>
        <v>29.199890378065174</v>
      </c>
      <c r="J13" s="13">
        <f t="shared" si="0"/>
        <v>39.4593113217097</v>
      </c>
      <c r="K13" s="13">
        <f t="shared" si="0"/>
        <v>58.39978075613035</v>
      </c>
    </row>
    <row r="14" spans="2:11" ht="18" customHeight="1">
      <c r="B14" s="34">
        <f>$P$8</f>
        <v>26.85</v>
      </c>
      <c r="C14" s="37"/>
      <c r="E14" s="12">
        <v>1500</v>
      </c>
      <c r="F14" s="13">
        <f t="shared" si="0"/>
        <v>13.172882877322634</v>
      </c>
      <c r="G14" s="13">
        <f t="shared" si="0"/>
        <v>19.685319355998995</v>
      </c>
      <c r="H14" s="13">
        <f t="shared" si="0"/>
        <v>26.953744964367853</v>
      </c>
      <c r="I14" s="13">
        <f t="shared" si="0"/>
        <v>35.03986845367821</v>
      </c>
      <c r="J14" s="13">
        <f t="shared" si="0"/>
        <v>47.35117358605164</v>
      </c>
      <c r="K14" s="13">
        <f t="shared" si="0"/>
        <v>70.07973690735642</v>
      </c>
    </row>
    <row r="15" spans="3:11" ht="18" customHeight="1">
      <c r="C15" s="10"/>
      <c r="E15" s="12">
        <v>1750</v>
      </c>
      <c r="F15" s="13">
        <f t="shared" si="0"/>
        <v>15.368363356876406</v>
      </c>
      <c r="G15" s="13">
        <f t="shared" si="0"/>
        <v>22.96620591533216</v>
      </c>
      <c r="H15" s="13">
        <f t="shared" si="0"/>
        <v>31.446035791762494</v>
      </c>
      <c r="I15" s="13">
        <f t="shared" si="0"/>
        <v>40.87984652929124</v>
      </c>
      <c r="J15" s="13">
        <f t="shared" si="0"/>
        <v>55.243035850393575</v>
      </c>
      <c r="K15" s="13">
        <f t="shared" si="0"/>
        <v>81.75969305858249</v>
      </c>
    </row>
    <row r="16" spans="3:11" ht="18" customHeight="1">
      <c r="C16" s="11"/>
      <c r="E16" s="12">
        <v>2000</v>
      </c>
      <c r="F16" s="13">
        <f t="shared" si="0"/>
        <v>17.56384383643018</v>
      </c>
      <c r="G16" s="13">
        <f t="shared" si="0"/>
        <v>26.247092474665326</v>
      </c>
      <c r="H16" s="13">
        <f t="shared" si="0"/>
        <v>35.93832661915714</v>
      </c>
      <c r="I16" s="13">
        <f t="shared" si="0"/>
        <v>46.719824604904275</v>
      </c>
      <c r="J16" s="13">
        <f t="shared" si="0"/>
        <v>63.13489811473551</v>
      </c>
      <c r="K16" s="13">
        <f t="shared" si="0"/>
        <v>93.43964920980855</v>
      </c>
    </row>
    <row r="17" spans="2:18" ht="18" customHeight="1">
      <c r="B17" s="29" t="s">
        <v>15</v>
      </c>
      <c r="C17" s="30"/>
      <c r="E17" s="12">
        <v>2250</v>
      </c>
      <c r="F17" s="13">
        <f t="shared" si="0"/>
        <v>19.759324315983953</v>
      </c>
      <c r="G17" s="13">
        <f t="shared" si="0"/>
        <v>29.52797903399849</v>
      </c>
      <c r="H17" s="13">
        <f t="shared" si="0"/>
        <v>40.43061744655178</v>
      </c>
      <c r="I17" s="13">
        <f t="shared" si="0"/>
        <v>52.55980268051731</v>
      </c>
      <c r="J17" s="13">
        <f t="shared" si="0"/>
        <v>71.02676037907746</v>
      </c>
      <c r="K17" s="13">
        <f t="shared" si="0"/>
        <v>105.11960536103462</v>
      </c>
      <c r="R17" s="3"/>
    </row>
    <row r="18" spans="2:11" ht="18" customHeight="1">
      <c r="B18" s="38" t="s">
        <v>14</v>
      </c>
      <c r="C18" s="38"/>
      <c r="E18" s="12">
        <v>2500</v>
      </c>
      <c r="F18" s="13">
        <f t="shared" si="0"/>
        <v>21.954804795537726</v>
      </c>
      <c r="G18" s="13">
        <f t="shared" si="0"/>
        <v>32.80886559333166</v>
      </c>
      <c r="H18" s="13">
        <f t="shared" si="0"/>
        <v>44.92290827394642</v>
      </c>
      <c r="I18" s="13">
        <f t="shared" si="0"/>
        <v>58.39978075613035</v>
      </c>
      <c r="J18" s="13">
        <f t="shared" si="0"/>
        <v>78.9186226434194</v>
      </c>
      <c r="K18" s="13">
        <f t="shared" si="0"/>
        <v>116.7995615122607</v>
      </c>
    </row>
    <row r="19" spans="2:11" ht="18" customHeight="1">
      <c r="B19" s="34">
        <v>3.42</v>
      </c>
      <c r="C19" s="35"/>
      <c r="E19" s="12">
        <v>2750</v>
      </c>
      <c r="F19" s="13">
        <f t="shared" si="0"/>
        <v>24.150285275091495</v>
      </c>
      <c r="G19" s="13">
        <f t="shared" si="0"/>
        <v>36.08975215266482</v>
      </c>
      <c r="H19" s="13">
        <f t="shared" si="0"/>
        <v>49.41519910134106</v>
      </c>
      <c r="I19" s="13">
        <f t="shared" si="0"/>
        <v>64.23975883174339</v>
      </c>
      <c r="J19" s="13">
        <f t="shared" si="0"/>
        <v>86.81048490776134</v>
      </c>
      <c r="K19" s="13">
        <f t="shared" si="0"/>
        <v>128.47951766348677</v>
      </c>
    </row>
    <row r="20" spans="5:11" ht="18" customHeight="1">
      <c r="E20" s="12">
        <v>3000</v>
      </c>
      <c r="F20" s="13">
        <f t="shared" si="0"/>
        <v>26.345765754645267</v>
      </c>
      <c r="G20" s="13">
        <f t="shared" si="0"/>
        <v>39.37063871199799</v>
      </c>
      <c r="H20" s="13">
        <f t="shared" si="0"/>
        <v>53.90748992873571</v>
      </c>
      <c r="I20" s="13">
        <f t="shared" si="0"/>
        <v>70.07973690735642</v>
      </c>
      <c r="J20" s="13">
        <f t="shared" si="0"/>
        <v>94.70234717210327</v>
      </c>
      <c r="K20" s="13">
        <f t="shared" si="0"/>
        <v>140.15947381471284</v>
      </c>
    </row>
    <row r="21" spans="5:11" ht="18" customHeight="1">
      <c r="E21" s="12">
        <v>3250</v>
      </c>
      <c r="F21" s="13">
        <f t="shared" si="0"/>
        <v>28.54124623419904</v>
      </c>
      <c r="G21" s="13">
        <f t="shared" si="0"/>
        <v>42.65152527133115</v>
      </c>
      <c r="H21" s="13">
        <f t="shared" si="0"/>
        <v>58.39978075613035</v>
      </c>
      <c r="I21" s="13">
        <f t="shared" si="0"/>
        <v>75.91971498296945</v>
      </c>
      <c r="J21" s="13">
        <f t="shared" si="0"/>
        <v>102.59420943644521</v>
      </c>
      <c r="K21" s="13">
        <f t="shared" si="0"/>
        <v>151.8394299659389</v>
      </c>
    </row>
    <row r="22" spans="2:11" ht="18" customHeight="1">
      <c r="B22" s="29" t="s">
        <v>16</v>
      </c>
      <c r="C22" s="29"/>
      <c r="E22" s="12">
        <v>3500</v>
      </c>
      <c r="F22" s="13">
        <f t="shared" si="0"/>
        <v>30.736726713752812</v>
      </c>
      <c r="G22" s="13">
        <f t="shared" si="0"/>
        <v>45.93241183066432</v>
      </c>
      <c r="H22" s="13">
        <f t="shared" si="0"/>
        <v>62.89207158352499</v>
      </c>
      <c r="I22" s="13">
        <f t="shared" si="0"/>
        <v>81.75969305858249</v>
      </c>
      <c r="J22" s="13">
        <f t="shared" si="0"/>
        <v>110.48607170078715</v>
      </c>
      <c r="K22" s="13">
        <f t="shared" si="0"/>
        <v>163.51938611716497</v>
      </c>
    </row>
    <row r="23" spans="2:11" ht="18" customHeight="1">
      <c r="B23" s="6" t="s">
        <v>11</v>
      </c>
      <c r="C23" s="5">
        <v>5500</v>
      </c>
      <c r="E23" s="12">
        <v>3750</v>
      </c>
      <c r="F23" s="13">
        <f t="shared" si="0"/>
        <v>32.93220719330659</v>
      </c>
      <c r="G23" s="13">
        <f t="shared" si="0"/>
        <v>49.21329838999748</v>
      </c>
      <c r="H23" s="13">
        <f t="shared" si="0"/>
        <v>67.38436241091964</v>
      </c>
      <c r="I23" s="13">
        <f t="shared" si="0"/>
        <v>87.59967113419552</v>
      </c>
      <c r="J23" s="13">
        <f t="shared" si="0"/>
        <v>118.37793396512909</v>
      </c>
      <c r="K23" s="13">
        <f t="shared" si="0"/>
        <v>175.19934226839104</v>
      </c>
    </row>
    <row r="24" spans="2:11" ht="18" customHeight="1">
      <c r="B24" s="7" t="s">
        <v>10</v>
      </c>
      <c r="C24" s="5">
        <v>6500</v>
      </c>
      <c r="E24" s="12">
        <v>4000</v>
      </c>
      <c r="F24" s="13">
        <f t="shared" si="0"/>
        <v>35.12768767286036</v>
      </c>
      <c r="G24" s="13">
        <f t="shared" si="0"/>
        <v>52.49418494933065</v>
      </c>
      <c r="H24" s="13">
        <f t="shared" si="0"/>
        <v>71.87665323831428</v>
      </c>
      <c r="I24" s="13">
        <f t="shared" si="0"/>
        <v>93.43964920980855</v>
      </c>
      <c r="J24" s="13">
        <f t="shared" si="0"/>
        <v>126.26979622947103</v>
      </c>
      <c r="K24" s="13">
        <f t="shared" si="0"/>
        <v>186.8792984196171</v>
      </c>
    </row>
    <row r="25" spans="5:11" ht="18" customHeight="1">
      <c r="E25" s="12">
        <v>4250</v>
      </c>
      <c r="F25" s="13">
        <f t="shared" si="0"/>
        <v>37.323168152414134</v>
      </c>
      <c r="G25" s="13">
        <f t="shared" si="0"/>
        <v>55.775071508663814</v>
      </c>
      <c r="H25" s="13">
        <f t="shared" si="0"/>
        <v>76.36894406570892</v>
      </c>
      <c r="I25" s="13">
        <f t="shared" si="0"/>
        <v>99.27962728542158</v>
      </c>
      <c r="J25" s="13">
        <f t="shared" si="0"/>
        <v>134.16165849381298</v>
      </c>
      <c r="K25" s="13">
        <f t="shared" si="0"/>
        <v>198.55925457084317</v>
      </c>
    </row>
    <row r="26" spans="5:11" ht="18" customHeight="1">
      <c r="E26" s="12">
        <v>4500</v>
      </c>
      <c r="F26" s="13">
        <f t="shared" si="0"/>
        <v>39.518648631967906</v>
      </c>
      <c r="G26" s="13">
        <f t="shared" si="0"/>
        <v>59.05595806799698</v>
      </c>
      <c r="H26" s="13">
        <f t="shared" si="0"/>
        <v>80.86123489310356</v>
      </c>
      <c r="I26" s="13">
        <f t="shared" si="0"/>
        <v>105.11960536103462</v>
      </c>
      <c r="J26" s="13">
        <f t="shared" si="0"/>
        <v>142.05352075815492</v>
      </c>
      <c r="K26" s="13">
        <f t="shared" si="0"/>
        <v>210.23921072206923</v>
      </c>
    </row>
    <row r="27" spans="5:11" ht="18" customHeight="1">
      <c r="E27" s="12">
        <v>4750</v>
      </c>
      <c r="F27" s="13">
        <f aca="true" t="shared" si="1" ref="F27:K42">IF(OR(ISBLANK(F$8),F$8=0),0,($E27/((20165/$B$14)*($B$19)*F$8/60)))</f>
        <v>41.71412911152168</v>
      </c>
      <c r="G27" s="13">
        <f t="shared" si="1"/>
        <v>62.33684462733015</v>
      </c>
      <c r="H27" s="13">
        <f t="shared" si="1"/>
        <v>85.3535257204982</v>
      </c>
      <c r="I27" s="13">
        <f t="shared" si="1"/>
        <v>110.95958343664766</v>
      </c>
      <c r="J27" s="13">
        <f t="shared" si="1"/>
        <v>149.94538302249686</v>
      </c>
      <c r="K27" s="13">
        <f t="shared" si="1"/>
        <v>221.91916687329532</v>
      </c>
    </row>
    <row r="28" spans="5:11" ht="18" customHeight="1">
      <c r="E28" s="12">
        <v>5000</v>
      </c>
      <c r="F28" s="13">
        <f t="shared" si="1"/>
        <v>43.90960959107545</v>
      </c>
      <c r="G28" s="13">
        <f t="shared" si="1"/>
        <v>65.61773118666332</v>
      </c>
      <c r="H28" s="13">
        <f t="shared" si="1"/>
        <v>89.84581654789284</v>
      </c>
      <c r="I28" s="13">
        <f t="shared" si="1"/>
        <v>116.7995615122607</v>
      </c>
      <c r="J28" s="13">
        <f t="shared" si="1"/>
        <v>157.8372452868388</v>
      </c>
      <c r="K28" s="13">
        <f t="shared" si="1"/>
        <v>233.5991230245214</v>
      </c>
    </row>
    <row r="29" spans="5:11" ht="18" customHeight="1">
      <c r="E29" s="12">
        <v>5250</v>
      </c>
      <c r="F29" s="13">
        <f t="shared" si="1"/>
        <v>46.105090070629224</v>
      </c>
      <c r="G29" s="13">
        <f t="shared" si="1"/>
        <v>68.89861774599648</v>
      </c>
      <c r="H29" s="13">
        <f t="shared" si="1"/>
        <v>94.33810737528748</v>
      </c>
      <c r="I29" s="13">
        <f t="shared" si="1"/>
        <v>122.63953958787373</v>
      </c>
      <c r="J29" s="13">
        <f t="shared" si="1"/>
        <v>165.72910755118073</v>
      </c>
      <c r="K29" s="13">
        <f t="shared" si="1"/>
        <v>245.27907917574746</v>
      </c>
    </row>
    <row r="30" spans="5:11" ht="18" customHeight="1">
      <c r="E30" s="12">
        <v>5500</v>
      </c>
      <c r="F30" s="13">
        <f t="shared" si="1"/>
        <v>48.30057055018299</v>
      </c>
      <c r="G30" s="13">
        <f t="shared" si="1"/>
        <v>72.17950430532964</v>
      </c>
      <c r="H30" s="13">
        <f t="shared" si="1"/>
        <v>98.83039820268212</v>
      </c>
      <c r="I30" s="13">
        <f t="shared" si="1"/>
        <v>128.47951766348677</v>
      </c>
      <c r="J30" s="13">
        <f t="shared" si="1"/>
        <v>173.62096981552267</v>
      </c>
      <c r="K30" s="13">
        <f t="shared" si="1"/>
        <v>256.95903532697355</v>
      </c>
    </row>
    <row r="31" spans="5:11" ht="18" customHeight="1">
      <c r="E31" s="12">
        <v>5750</v>
      </c>
      <c r="F31" s="13">
        <f t="shared" si="1"/>
        <v>50.49605102973676</v>
      </c>
      <c r="G31" s="13">
        <f t="shared" si="1"/>
        <v>75.46039086466281</v>
      </c>
      <c r="H31" s="13">
        <f t="shared" si="1"/>
        <v>103.32268903007677</v>
      </c>
      <c r="I31" s="13">
        <f t="shared" si="1"/>
        <v>134.3194957390998</v>
      </c>
      <c r="J31" s="13">
        <f t="shared" si="1"/>
        <v>181.5128320798646</v>
      </c>
      <c r="K31" s="13">
        <f t="shared" si="1"/>
        <v>268.6389914781996</v>
      </c>
    </row>
    <row r="32" spans="5:11" ht="18" customHeight="1">
      <c r="E32" s="12">
        <v>6000</v>
      </c>
      <c r="F32" s="13">
        <f t="shared" si="1"/>
        <v>52.691531509290535</v>
      </c>
      <c r="G32" s="13">
        <f t="shared" si="1"/>
        <v>78.74127742399598</v>
      </c>
      <c r="H32" s="13">
        <f t="shared" si="1"/>
        <v>107.81497985747141</v>
      </c>
      <c r="I32" s="13">
        <f t="shared" si="1"/>
        <v>140.15947381471284</v>
      </c>
      <c r="J32" s="13">
        <f t="shared" si="1"/>
        <v>189.40469434420655</v>
      </c>
      <c r="K32" s="13">
        <f t="shared" si="1"/>
        <v>280.3189476294257</v>
      </c>
    </row>
    <row r="33" spans="5:11" ht="18" customHeight="1">
      <c r="E33" s="12">
        <v>6250</v>
      </c>
      <c r="F33" s="13">
        <f t="shared" si="1"/>
        <v>54.88701198884431</v>
      </c>
      <c r="G33" s="13">
        <f t="shared" si="1"/>
        <v>82.02216398332914</v>
      </c>
      <c r="H33" s="13">
        <f t="shared" si="1"/>
        <v>112.30727068486605</v>
      </c>
      <c r="I33" s="13">
        <f t="shared" si="1"/>
        <v>145.99945189032587</v>
      </c>
      <c r="J33" s="13">
        <f t="shared" si="1"/>
        <v>197.29655660854849</v>
      </c>
      <c r="K33" s="13">
        <f t="shared" si="1"/>
        <v>291.99890378065174</v>
      </c>
    </row>
    <row r="34" spans="5:11" ht="18" customHeight="1">
      <c r="E34" s="12">
        <v>6500</v>
      </c>
      <c r="F34" s="13">
        <f t="shared" si="1"/>
        <v>57.08249246839808</v>
      </c>
      <c r="G34" s="13">
        <f t="shared" si="1"/>
        <v>85.3030505426623</v>
      </c>
      <c r="H34" s="13">
        <f t="shared" si="1"/>
        <v>116.7995615122607</v>
      </c>
      <c r="I34" s="13">
        <f t="shared" si="1"/>
        <v>151.8394299659389</v>
      </c>
      <c r="J34" s="13">
        <f t="shared" si="1"/>
        <v>205.18841887289042</v>
      </c>
      <c r="K34" s="13">
        <f t="shared" si="1"/>
        <v>303.6788599318778</v>
      </c>
    </row>
    <row r="35" spans="5:11" ht="18" customHeight="1">
      <c r="E35" s="12">
        <v>6750</v>
      </c>
      <c r="F35" s="13">
        <f t="shared" si="1"/>
        <v>59.27797294795185</v>
      </c>
      <c r="G35" s="13">
        <f t="shared" si="1"/>
        <v>88.58393710199547</v>
      </c>
      <c r="H35" s="13">
        <f t="shared" si="1"/>
        <v>121.29185233965534</v>
      </c>
      <c r="I35" s="13">
        <f t="shared" si="1"/>
        <v>157.67940804155194</v>
      </c>
      <c r="J35" s="13">
        <f t="shared" si="1"/>
        <v>213.08028113723236</v>
      </c>
      <c r="K35" s="13">
        <f t="shared" si="1"/>
        <v>315.3588160831039</v>
      </c>
    </row>
    <row r="36" spans="5:11" ht="18" customHeight="1">
      <c r="E36" s="12">
        <v>7000</v>
      </c>
      <c r="F36" s="13">
        <f t="shared" si="1"/>
        <v>61.473453427505625</v>
      </c>
      <c r="G36" s="13">
        <f t="shared" si="1"/>
        <v>91.86482366132864</v>
      </c>
      <c r="H36" s="13">
        <f t="shared" si="1"/>
        <v>125.78414316704998</v>
      </c>
      <c r="I36" s="13">
        <f t="shared" si="1"/>
        <v>163.51938611716497</v>
      </c>
      <c r="J36" s="13">
        <f t="shared" si="1"/>
        <v>220.9721434015743</v>
      </c>
      <c r="K36" s="13">
        <f t="shared" si="1"/>
        <v>327.03877223432994</v>
      </c>
    </row>
    <row r="37" spans="5:11" ht="18" customHeight="1">
      <c r="E37" s="12">
        <v>7250</v>
      </c>
      <c r="F37" s="13">
        <f t="shared" si="1"/>
        <v>63.6689339070594</v>
      </c>
      <c r="G37" s="13">
        <f t="shared" si="1"/>
        <v>95.14571022066181</v>
      </c>
      <c r="H37" s="13">
        <f t="shared" si="1"/>
        <v>130.27643399444463</v>
      </c>
      <c r="I37" s="13">
        <f t="shared" si="1"/>
        <v>169.359364192778</v>
      </c>
      <c r="J37" s="13">
        <f t="shared" si="1"/>
        <v>228.86400566591624</v>
      </c>
      <c r="K37" s="13">
        <f t="shared" si="1"/>
        <v>338.718728385556</v>
      </c>
    </row>
    <row r="38" spans="5:11" ht="18" customHeight="1">
      <c r="E38" s="12">
        <v>7500</v>
      </c>
      <c r="F38" s="13">
        <f t="shared" si="1"/>
        <v>65.86441438661318</v>
      </c>
      <c r="G38" s="13">
        <f t="shared" si="1"/>
        <v>98.42659677999497</v>
      </c>
      <c r="H38" s="13">
        <f t="shared" si="1"/>
        <v>134.76872482183927</v>
      </c>
      <c r="I38" s="13">
        <f t="shared" si="1"/>
        <v>175.19934226839104</v>
      </c>
      <c r="J38" s="13">
        <f t="shared" si="1"/>
        <v>236.75586793025818</v>
      </c>
      <c r="K38" s="13">
        <f t="shared" si="1"/>
        <v>350.39868453678207</v>
      </c>
    </row>
    <row r="39" spans="5:11" ht="18" customHeight="1">
      <c r="E39" s="12">
        <v>7750</v>
      </c>
      <c r="F39" s="13">
        <f t="shared" si="1"/>
        <v>68.05989486616694</v>
      </c>
      <c r="G39" s="13">
        <f t="shared" si="1"/>
        <v>101.70748333932814</v>
      </c>
      <c r="H39" s="13">
        <f t="shared" si="1"/>
        <v>139.2610156492339</v>
      </c>
      <c r="I39" s="13">
        <f t="shared" si="1"/>
        <v>181.03932034400407</v>
      </c>
      <c r="J39" s="13">
        <f t="shared" si="1"/>
        <v>244.64773019460011</v>
      </c>
      <c r="K39" s="13">
        <f t="shared" si="1"/>
        <v>362.07864068800814</v>
      </c>
    </row>
    <row r="40" spans="5:11" ht="18" customHeight="1">
      <c r="E40" s="12">
        <v>8000</v>
      </c>
      <c r="F40" s="13">
        <f t="shared" si="1"/>
        <v>70.25537534572072</v>
      </c>
      <c r="G40" s="13">
        <f t="shared" si="1"/>
        <v>104.9883698986613</v>
      </c>
      <c r="H40" s="13">
        <f t="shared" si="1"/>
        <v>143.75330647662855</v>
      </c>
      <c r="I40" s="13">
        <f t="shared" si="1"/>
        <v>186.8792984196171</v>
      </c>
      <c r="J40" s="13">
        <f t="shared" si="1"/>
        <v>252.53959245894205</v>
      </c>
      <c r="K40" s="13">
        <f t="shared" si="1"/>
        <v>373.7585968392342</v>
      </c>
    </row>
    <row r="41" spans="5:11" ht="18" customHeight="1">
      <c r="E41" s="12">
        <v>8250</v>
      </c>
      <c r="F41" s="13">
        <f t="shared" si="1"/>
        <v>72.45085582527449</v>
      </c>
      <c r="G41" s="13">
        <f t="shared" si="1"/>
        <v>108.26925645799447</v>
      </c>
      <c r="H41" s="13">
        <f t="shared" si="1"/>
        <v>148.2455973040232</v>
      </c>
      <c r="I41" s="13">
        <f t="shared" si="1"/>
        <v>192.71927649523013</v>
      </c>
      <c r="J41" s="13">
        <f t="shared" si="1"/>
        <v>260.431454723284</v>
      </c>
      <c r="K41" s="13">
        <f t="shared" si="1"/>
        <v>385.43855299046027</v>
      </c>
    </row>
    <row r="42" spans="5:11" ht="18" customHeight="1">
      <c r="E42" s="12">
        <v>8500</v>
      </c>
      <c r="F42" s="13">
        <f t="shared" si="1"/>
        <v>74.64633630482827</v>
      </c>
      <c r="G42" s="13">
        <f t="shared" si="1"/>
        <v>111.55014301732763</v>
      </c>
      <c r="H42" s="13">
        <f t="shared" si="1"/>
        <v>152.73788813141783</v>
      </c>
      <c r="I42" s="13">
        <f t="shared" si="1"/>
        <v>198.55925457084317</v>
      </c>
      <c r="J42" s="13">
        <f t="shared" si="1"/>
        <v>268.32331698762596</v>
      </c>
      <c r="K42" s="13">
        <f t="shared" si="1"/>
        <v>397.11850914168633</v>
      </c>
    </row>
    <row r="43" spans="5:11" ht="18" customHeight="1">
      <c r="E43" s="12">
        <v>8750</v>
      </c>
      <c r="F43" s="13">
        <f aca="true" t="shared" si="2" ref="F43:K48">IF(OR(ISBLANK(F$8),F$8=0),0,($E43/((20165/$B$14)*($B$19)*F$8/60)))</f>
        <v>76.84181678438203</v>
      </c>
      <c r="G43" s="13">
        <f t="shared" si="2"/>
        <v>114.8310295766608</v>
      </c>
      <c r="H43" s="13">
        <f t="shared" si="2"/>
        <v>157.23017895881247</v>
      </c>
      <c r="I43" s="13">
        <f t="shared" si="2"/>
        <v>204.3992326464562</v>
      </c>
      <c r="J43" s="13">
        <f t="shared" si="2"/>
        <v>276.21517925196787</v>
      </c>
      <c r="K43" s="13">
        <f t="shared" si="2"/>
        <v>408.7984652929124</v>
      </c>
    </row>
    <row r="44" spans="5:11" ht="18" customHeight="1">
      <c r="E44" s="12">
        <v>9000</v>
      </c>
      <c r="F44" s="13">
        <f t="shared" si="2"/>
        <v>79.03729726393581</v>
      </c>
      <c r="G44" s="13">
        <f t="shared" si="2"/>
        <v>118.11191613599397</v>
      </c>
      <c r="H44" s="13">
        <f t="shared" si="2"/>
        <v>161.7224697862071</v>
      </c>
      <c r="I44" s="13">
        <f t="shared" si="2"/>
        <v>210.23921072206923</v>
      </c>
      <c r="J44" s="13">
        <f t="shared" si="2"/>
        <v>284.10704151630983</v>
      </c>
      <c r="K44" s="13">
        <f t="shared" si="2"/>
        <v>420.47842144413846</v>
      </c>
    </row>
    <row r="45" spans="5:11" ht="18" customHeight="1">
      <c r="E45" s="12">
        <v>9250</v>
      </c>
      <c r="F45" s="13">
        <f t="shared" si="2"/>
        <v>81.23277774348958</v>
      </c>
      <c r="G45" s="13">
        <f t="shared" si="2"/>
        <v>121.39280269532713</v>
      </c>
      <c r="H45" s="13">
        <f t="shared" si="2"/>
        <v>166.21476061360175</v>
      </c>
      <c r="I45" s="13">
        <f t="shared" si="2"/>
        <v>216.0791887976823</v>
      </c>
      <c r="J45" s="13">
        <f t="shared" si="2"/>
        <v>291.99890378065174</v>
      </c>
      <c r="K45" s="13">
        <f t="shared" si="2"/>
        <v>432.1583775953646</v>
      </c>
    </row>
    <row r="46" spans="5:11" ht="18" customHeight="1">
      <c r="E46" s="12">
        <v>9500</v>
      </c>
      <c r="F46" s="13">
        <f t="shared" si="2"/>
        <v>83.42825822304336</v>
      </c>
      <c r="G46" s="13">
        <f t="shared" si="2"/>
        <v>124.6736892546603</v>
      </c>
      <c r="H46" s="13">
        <f t="shared" si="2"/>
        <v>170.7070514409964</v>
      </c>
      <c r="I46" s="13">
        <f t="shared" si="2"/>
        <v>221.91916687329532</v>
      </c>
      <c r="J46" s="13">
        <f t="shared" si="2"/>
        <v>299.8907660449937</v>
      </c>
      <c r="K46" s="13">
        <f t="shared" si="2"/>
        <v>443.83833374659065</v>
      </c>
    </row>
    <row r="47" spans="5:11" ht="18" customHeight="1">
      <c r="E47" s="12">
        <v>9750</v>
      </c>
      <c r="F47" s="13">
        <f t="shared" si="2"/>
        <v>85.62373870259712</v>
      </c>
      <c r="G47" s="13">
        <f t="shared" si="2"/>
        <v>127.95457581399346</v>
      </c>
      <c r="H47" s="13">
        <f t="shared" si="2"/>
        <v>175.19934226839104</v>
      </c>
      <c r="I47" s="13">
        <f t="shared" si="2"/>
        <v>227.75914494890836</v>
      </c>
      <c r="J47" s="13">
        <f t="shared" si="2"/>
        <v>307.7826283093356</v>
      </c>
      <c r="K47" s="13">
        <f t="shared" si="2"/>
        <v>455.5182898978167</v>
      </c>
    </row>
    <row r="48" spans="5:11" ht="18" customHeight="1">
      <c r="E48" s="12">
        <v>10000</v>
      </c>
      <c r="F48" s="13">
        <f t="shared" si="2"/>
        <v>87.8192191821509</v>
      </c>
      <c r="G48" s="13">
        <f t="shared" si="2"/>
        <v>131.23546237332664</v>
      </c>
      <c r="H48" s="13">
        <f t="shared" si="2"/>
        <v>179.69163309578568</v>
      </c>
      <c r="I48" s="13">
        <f t="shared" si="2"/>
        <v>233.5991230245214</v>
      </c>
      <c r="J48" s="13">
        <f t="shared" si="2"/>
        <v>315.6744905736776</v>
      </c>
      <c r="K48" s="13">
        <f t="shared" si="2"/>
        <v>467.1982460490428</v>
      </c>
    </row>
    <row r="53" spans="1:7" ht="15.75">
      <c r="A53"/>
      <c r="B53"/>
      <c r="D53"/>
      <c r="G53" s="18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</sheetData>
  <sheetProtection sheet="1" objects="1" scenarios="1"/>
  <mergeCells count="12">
    <mergeCell ref="B19:C19"/>
    <mergeCell ref="B22:C22"/>
    <mergeCell ref="B12:C12"/>
    <mergeCell ref="B13:C13"/>
    <mergeCell ref="B14:C14"/>
    <mergeCell ref="B17:C17"/>
    <mergeCell ref="D5:L5"/>
    <mergeCell ref="D6:L6"/>
    <mergeCell ref="M3:P5"/>
    <mergeCell ref="B18:C18"/>
    <mergeCell ref="E3:K3"/>
    <mergeCell ref="E4:K4"/>
  </mergeCells>
  <conditionalFormatting sqref="F11:K48">
    <cfRule type="expression" priority="1" dxfId="0" stopIfTrue="1">
      <formula>$E11&lt;$C$23</formula>
    </cfRule>
    <cfRule type="expression" priority="2" dxfId="1" stopIfTrue="1">
      <formula>OR($E11=$C$23,$E11&lt;$C$24)</formula>
    </cfRule>
    <cfRule type="expression" priority="3" dxfId="2" stopIfTrue="1">
      <formula>OR($E11=$C$24,$E11&gt;$C$24)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P83"/>
  <sheetViews>
    <sheetView workbookViewId="0" topLeftCell="A1">
      <selection activeCell="M45" sqref="M45"/>
    </sheetView>
  </sheetViews>
  <sheetFormatPr defaultColWidth="11.00390625" defaultRowHeight="12"/>
  <cols>
    <col min="1" max="1" width="2.50390625" style="1" customWidth="1"/>
    <col min="2" max="2" width="9.875" style="1" customWidth="1"/>
    <col min="3" max="3" width="8.50390625" style="1" customWidth="1"/>
    <col min="4" max="4" width="4.625" style="1" customWidth="1"/>
    <col min="5" max="5" width="9.50390625" style="1" customWidth="1"/>
    <col min="6" max="11" width="12.875" style="1" customWidth="1"/>
    <col min="12" max="12" width="6.375" style="1" customWidth="1"/>
    <col min="13" max="13" width="10.50390625" style="1" bestFit="1" customWidth="1"/>
    <col min="14" max="14" width="8.625" style="1" bestFit="1" customWidth="1"/>
    <col min="15" max="15" width="5.125" style="1" bestFit="1" customWidth="1"/>
    <col min="16" max="16" width="11.375" style="1" bestFit="1" customWidth="1"/>
    <col min="17" max="16384" width="10.875" style="1" customWidth="1"/>
  </cols>
  <sheetData>
    <row r="3" spans="1:16" ht="24.75" customHeight="1">
      <c r="A3" s="4"/>
      <c r="B3" s="4"/>
      <c r="C3" s="4"/>
      <c r="D3" s="4"/>
      <c r="E3" s="32" t="s">
        <v>19</v>
      </c>
      <c r="F3" s="33"/>
      <c r="G3" s="33"/>
      <c r="H3" s="33"/>
      <c r="I3" s="33"/>
      <c r="J3" s="33"/>
      <c r="K3" s="33"/>
      <c r="L3" s="4"/>
      <c r="M3" s="28" t="s">
        <v>28</v>
      </c>
      <c r="N3" s="28"/>
      <c r="O3" s="28"/>
      <c r="P3" s="28"/>
    </row>
    <row r="4" spans="1:16" ht="22.5">
      <c r="A4" s="4"/>
      <c r="B4" s="4"/>
      <c r="C4" s="4"/>
      <c r="D4" s="4"/>
      <c r="E4" s="36" t="s">
        <v>7</v>
      </c>
      <c r="F4" s="36"/>
      <c r="G4" s="36"/>
      <c r="H4" s="36"/>
      <c r="I4" s="36"/>
      <c r="J4" s="36"/>
      <c r="K4" s="36"/>
      <c r="L4" s="4"/>
      <c r="M4" s="28"/>
      <c r="N4" s="28"/>
      <c r="O4" s="28"/>
      <c r="P4" s="28"/>
    </row>
    <row r="5" spans="1:16" ht="15.75">
      <c r="A5"/>
      <c r="B5" s="15"/>
      <c r="C5" s="16"/>
      <c r="D5" s="39" t="s">
        <v>27</v>
      </c>
      <c r="E5" s="39"/>
      <c r="F5" s="39"/>
      <c r="G5" s="39"/>
      <c r="H5" s="39"/>
      <c r="I5" s="39"/>
      <c r="J5" s="39"/>
      <c r="K5" s="39"/>
      <c r="L5" s="39"/>
      <c r="M5" s="28"/>
      <c r="N5" s="28"/>
      <c r="O5" s="28"/>
      <c r="P5" s="28"/>
    </row>
    <row r="6" spans="1:12" ht="15.75">
      <c r="A6"/>
      <c r="B6" s="14"/>
      <c r="C6" s="17"/>
      <c r="D6" s="39" t="s">
        <v>12</v>
      </c>
      <c r="E6" s="39"/>
      <c r="F6" s="39"/>
      <c r="G6" s="39"/>
      <c r="H6" s="39"/>
      <c r="I6" s="39"/>
      <c r="J6" s="39"/>
      <c r="K6" s="39"/>
      <c r="L6" s="39"/>
    </row>
    <row r="7" spans="6:16" s="2" customFormat="1" ht="18" customHeight="1"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M7" s="24" t="s">
        <v>23</v>
      </c>
      <c r="N7" s="24" t="s">
        <v>24</v>
      </c>
      <c r="O7" s="24" t="s">
        <v>25</v>
      </c>
      <c r="P7" s="24" t="s">
        <v>26</v>
      </c>
    </row>
    <row r="8" spans="5:16" s="2" customFormat="1" ht="18" customHeight="1">
      <c r="E8" s="9" t="s">
        <v>8</v>
      </c>
      <c r="F8" s="19">
        <v>2.97</v>
      </c>
      <c r="G8" s="19">
        <v>2.07</v>
      </c>
      <c r="H8" s="19">
        <v>1.43</v>
      </c>
      <c r="I8" s="19">
        <v>1</v>
      </c>
      <c r="J8" s="19">
        <v>0.71</v>
      </c>
      <c r="K8" s="19">
        <v>0.57</v>
      </c>
      <c r="M8" s="27">
        <v>285</v>
      </c>
      <c r="N8" s="27">
        <v>35</v>
      </c>
      <c r="O8" s="27">
        <v>19</v>
      </c>
      <c r="P8" s="26">
        <f>ROUND(O8+(N8*M8/1270),2)</f>
        <v>26.85</v>
      </c>
    </row>
    <row r="9" spans="5:11" s="2" customFormat="1" ht="18" customHeight="1">
      <c r="E9" s="21"/>
      <c r="F9" s="22"/>
      <c r="G9" s="22"/>
      <c r="H9" s="22"/>
      <c r="I9" s="22"/>
      <c r="J9" s="22"/>
      <c r="K9" s="22"/>
    </row>
    <row r="10" spans="3:11" ht="18" customHeight="1">
      <c r="C10" s="10"/>
      <c r="E10" s="23" t="s">
        <v>9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</row>
    <row r="11" spans="3:11" ht="18" customHeight="1">
      <c r="C11" s="11"/>
      <c r="E11" s="12">
        <v>750</v>
      </c>
      <c r="F11" s="13">
        <f aca="true" t="shared" si="0" ref="F11:K26">IF(OR(ISBLANK(F$8),F$8=0),0,($E11/((20165/$B$14)*($B$19)*F$8/60)))</f>
        <v>5.898967753144479</v>
      </c>
      <c r="G11" s="13">
        <f t="shared" si="0"/>
        <v>8.463736341468167</v>
      </c>
      <c r="H11" s="13">
        <f t="shared" si="0"/>
        <v>12.251702256530843</v>
      </c>
      <c r="I11" s="13">
        <f t="shared" si="0"/>
        <v>17.519934226839105</v>
      </c>
      <c r="J11" s="13">
        <f t="shared" si="0"/>
        <v>24.675963699773387</v>
      </c>
      <c r="K11" s="13">
        <f t="shared" si="0"/>
        <v>30.736726713752816</v>
      </c>
    </row>
    <row r="12" spans="2:11" ht="18" customHeight="1">
      <c r="B12" s="29" t="s">
        <v>6</v>
      </c>
      <c r="C12" s="30"/>
      <c r="E12" s="12">
        <v>1000</v>
      </c>
      <c r="F12" s="13">
        <f t="shared" si="0"/>
        <v>7.865290337525972</v>
      </c>
      <c r="G12" s="13">
        <f t="shared" si="0"/>
        <v>11.284981788624222</v>
      </c>
      <c r="H12" s="13">
        <f t="shared" si="0"/>
        <v>16.33560300870779</v>
      </c>
      <c r="I12" s="13">
        <f t="shared" si="0"/>
        <v>23.359912302452138</v>
      </c>
      <c r="J12" s="13">
        <f t="shared" si="0"/>
        <v>32.901284933031185</v>
      </c>
      <c r="K12" s="13">
        <f t="shared" si="0"/>
        <v>40.982302285003755</v>
      </c>
    </row>
    <row r="13" spans="2:11" ht="18" customHeight="1">
      <c r="B13" s="31" t="s">
        <v>13</v>
      </c>
      <c r="C13" s="31"/>
      <c r="E13" s="12">
        <v>1250</v>
      </c>
      <c r="F13" s="13">
        <f t="shared" si="0"/>
        <v>9.831612921907466</v>
      </c>
      <c r="G13" s="13">
        <f t="shared" si="0"/>
        <v>14.106227235780276</v>
      </c>
      <c r="H13" s="13">
        <f t="shared" si="0"/>
        <v>20.419503760884737</v>
      </c>
      <c r="I13" s="13">
        <f t="shared" si="0"/>
        <v>29.199890378065174</v>
      </c>
      <c r="J13" s="13">
        <f t="shared" si="0"/>
        <v>41.12660616628898</v>
      </c>
      <c r="K13" s="13">
        <f t="shared" si="0"/>
        <v>51.22787785625469</v>
      </c>
    </row>
    <row r="14" spans="2:11" ht="18" customHeight="1">
      <c r="B14" s="34">
        <f>$P$8</f>
        <v>26.85</v>
      </c>
      <c r="C14" s="37"/>
      <c r="E14" s="12">
        <v>1500</v>
      </c>
      <c r="F14" s="13">
        <f t="shared" si="0"/>
        <v>11.797935506288958</v>
      </c>
      <c r="G14" s="13">
        <f t="shared" si="0"/>
        <v>16.927472682936333</v>
      </c>
      <c r="H14" s="13">
        <f t="shared" si="0"/>
        <v>24.503404513061685</v>
      </c>
      <c r="I14" s="13">
        <f t="shared" si="0"/>
        <v>35.03986845367821</v>
      </c>
      <c r="J14" s="13">
        <f t="shared" si="0"/>
        <v>49.351927399546774</v>
      </c>
      <c r="K14" s="13">
        <f t="shared" si="0"/>
        <v>61.47345342750563</v>
      </c>
    </row>
    <row r="15" spans="3:11" ht="18" customHeight="1">
      <c r="C15" s="10"/>
      <c r="E15" s="12">
        <v>1750</v>
      </c>
      <c r="F15" s="13">
        <f t="shared" si="0"/>
        <v>13.76425809067045</v>
      </c>
      <c r="G15" s="13">
        <f t="shared" si="0"/>
        <v>19.74871813009239</v>
      </c>
      <c r="H15" s="13">
        <f t="shared" si="0"/>
        <v>28.587305265238633</v>
      </c>
      <c r="I15" s="13">
        <f t="shared" si="0"/>
        <v>40.87984652929124</v>
      </c>
      <c r="J15" s="13">
        <f t="shared" si="0"/>
        <v>57.57724863280457</v>
      </c>
      <c r="K15" s="13">
        <f t="shared" si="0"/>
        <v>71.71902899875657</v>
      </c>
    </row>
    <row r="16" spans="3:11" ht="18" customHeight="1">
      <c r="C16" s="11"/>
      <c r="E16" s="12">
        <v>2000</v>
      </c>
      <c r="F16" s="13">
        <f t="shared" si="0"/>
        <v>15.730580675051945</v>
      </c>
      <c r="G16" s="13">
        <f t="shared" si="0"/>
        <v>22.569963577248444</v>
      </c>
      <c r="H16" s="13">
        <f t="shared" si="0"/>
        <v>32.67120601741558</v>
      </c>
      <c r="I16" s="13">
        <f t="shared" si="0"/>
        <v>46.719824604904275</v>
      </c>
      <c r="J16" s="13">
        <f t="shared" si="0"/>
        <v>65.80256986606237</v>
      </c>
      <c r="K16" s="13">
        <f t="shared" si="0"/>
        <v>81.96460457000751</v>
      </c>
    </row>
    <row r="17" spans="2:11" ht="18" customHeight="1">
      <c r="B17" s="29" t="s">
        <v>15</v>
      </c>
      <c r="C17" s="30"/>
      <c r="E17" s="12">
        <v>2250</v>
      </c>
      <c r="F17" s="13">
        <f t="shared" si="0"/>
        <v>17.696903259433437</v>
      </c>
      <c r="G17" s="13">
        <f t="shared" si="0"/>
        <v>25.391209024404496</v>
      </c>
      <c r="H17" s="13">
        <f t="shared" si="0"/>
        <v>36.75510676959253</v>
      </c>
      <c r="I17" s="13">
        <f t="shared" si="0"/>
        <v>52.55980268051731</v>
      </c>
      <c r="J17" s="13">
        <f t="shared" si="0"/>
        <v>74.02789109932016</v>
      </c>
      <c r="K17" s="13">
        <f t="shared" si="0"/>
        <v>92.21018014125845</v>
      </c>
    </row>
    <row r="18" spans="2:11" ht="18" customHeight="1">
      <c r="B18" s="38" t="s">
        <v>14</v>
      </c>
      <c r="C18" s="38"/>
      <c r="E18" s="12">
        <v>2500</v>
      </c>
      <c r="F18" s="13">
        <f t="shared" si="0"/>
        <v>19.66322584381493</v>
      </c>
      <c r="G18" s="13">
        <f t="shared" si="0"/>
        <v>28.21245447156055</v>
      </c>
      <c r="H18" s="13">
        <f t="shared" si="0"/>
        <v>40.839007521769474</v>
      </c>
      <c r="I18" s="13">
        <f t="shared" si="0"/>
        <v>58.39978075613035</v>
      </c>
      <c r="J18" s="13">
        <f t="shared" si="0"/>
        <v>82.25321233257796</v>
      </c>
      <c r="K18" s="13">
        <f t="shared" si="0"/>
        <v>102.45575571250939</v>
      </c>
    </row>
    <row r="19" spans="2:11" ht="18" customHeight="1">
      <c r="B19" s="34">
        <v>3.42</v>
      </c>
      <c r="C19" s="35"/>
      <c r="E19" s="12">
        <v>2750</v>
      </c>
      <c r="F19" s="13">
        <f t="shared" si="0"/>
        <v>21.629548428196422</v>
      </c>
      <c r="G19" s="13">
        <f t="shared" si="0"/>
        <v>31.033699918716607</v>
      </c>
      <c r="H19" s="13">
        <f t="shared" si="0"/>
        <v>44.922908273946426</v>
      </c>
      <c r="I19" s="13">
        <f t="shared" si="0"/>
        <v>64.23975883174339</v>
      </c>
      <c r="J19" s="13">
        <f t="shared" si="0"/>
        <v>90.47853356583576</v>
      </c>
      <c r="K19" s="13">
        <f t="shared" si="0"/>
        <v>112.70133128376033</v>
      </c>
    </row>
    <row r="20" spans="5:11" ht="18" customHeight="1">
      <c r="E20" s="12">
        <v>3000</v>
      </c>
      <c r="F20" s="13">
        <f t="shared" si="0"/>
        <v>23.595871012577916</v>
      </c>
      <c r="G20" s="13">
        <f t="shared" si="0"/>
        <v>33.854945365872666</v>
      </c>
      <c r="H20" s="13">
        <f t="shared" si="0"/>
        <v>49.00680902612337</v>
      </c>
      <c r="I20" s="13">
        <f t="shared" si="0"/>
        <v>70.07973690735642</v>
      </c>
      <c r="J20" s="13">
        <f t="shared" si="0"/>
        <v>98.70385479909355</v>
      </c>
      <c r="K20" s="13">
        <f t="shared" si="0"/>
        <v>122.94690685501126</v>
      </c>
    </row>
    <row r="21" spans="5:11" ht="18" customHeight="1">
      <c r="E21" s="12">
        <v>3250</v>
      </c>
      <c r="F21" s="13">
        <f t="shared" si="0"/>
        <v>25.56219359695941</v>
      </c>
      <c r="G21" s="13">
        <f t="shared" si="0"/>
        <v>36.67619081302872</v>
      </c>
      <c r="H21" s="13">
        <f t="shared" si="0"/>
        <v>53.090709778300315</v>
      </c>
      <c r="I21" s="13">
        <f t="shared" si="0"/>
        <v>75.91971498296945</v>
      </c>
      <c r="J21" s="13">
        <f t="shared" si="0"/>
        <v>106.92917603235135</v>
      </c>
      <c r="K21" s="13">
        <f t="shared" si="0"/>
        <v>133.19248242626222</v>
      </c>
    </row>
    <row r="22" spans="2:11" ht="18" customHeight="1">
      <c r="B22" s="29" t="s">
        <v>16</v>
      </c>
      <c r="C22" s="29"/>
      <c r="E22" s="12">
        <v>3500</v>
      </c>
      <c r="F22" s="13">
        <f t="shared" si="0"/>
        <v>27.5285161813409</v>
      </c>
      <c r="G22" s="13">
        <f t="shared" si="0"/>
        <v>39.49743626018478</v>
      </c>
      <c r="H22" s="13">
        <f t="shared" si="0"/>
        <v>57.17461053047727</v>
      </c>
      <c r="I22" s="13">
        <f t="shared" si="0"/>
        <v>81.75969305858249</v>
      </c>
      <c r="J22" s="13">
        <f t="shared" si="0"/>
        <v>115.15449726560914</v>
      </c>
      <c r="K22" s="13">
        <f t="shared" si="0"/>
        <v>143.43805799751314</v>
      </c>
    </row>
    <row r="23" spans="2:11" ht="18" customHeight="1">
      <c r="B23" s="6" t="s">
        <v>11</v>
      </c>
      <c r="C23" s="5">
        <v>5500</v>
      </c>
      <c r="E23" s="12">
        <v>3750</v>
      </c>
      <c r="F23" s="13">
        <f t="shared" si="0"/>
        <v>29.494838765722395</v>
      </c>
      <c r="G23" s="13">
        <f t="shared" si="0"/>
        <v>42.31868170734083</v>
      </c>
      <c r="H23" s="13">
        <f t="shared" si="0"/>
        <v>61.25851128265421</v>
      </c>
      <c r="I23" s="13">
        <f t="shared" si="0"/>
        <v>87.59967113419552</v>
      </c>
      <c r="J23" s="13">
        <f t="shared" si="0"/>
        <v>123.37981849886694</v>
      </c>
      <c r="K23" s="13">
        <f t="shared" si="0"/>
        <v>153.6836335687641</v>
      </c>
    </row>
    <row r="24" spans="2:11" ht="18" customHeight="1">
      <c r="B24" s="7" t="s">
        <v>10</v>
      </c>
      <c r="C24" s="5">
        <v>6500</v>
      </c>
      <c r="E24" s="12">
        <v>4000</v>
      </c>
      <c r="F24" s="13">
        <f t="shared" si="0"/>
        <v>31.46116135010389</v>
      </c>
      <c r="G24" s="13">
        <f t="shared" si="0"/>
        <v>45.13992715449689</v>
      </c>
      <c r="H24" s="13">
        <f t="shared" si="0"/>
        <v>65.34241203483116</v>
      </c>
      <c r="I24" s="13">
        <f t="shared" si="0"/>
        <v>93.43964920980855</v>
      </c>
      <c r="J24" s="13">
        <f t="shared" si="0"/>
        <v>131.60513973212474</v>
      </c>
      <c r="K24" s="13">
        <f t="shared" si="0"/>
        <v>163.92920914001502</v>
      </c>
    </row>
    <row r="25" spans="5:11" ht="18" customHeight="1">
      <c r="E25" s="12">
        <v>4250</v>
      </c>
      <c r="F25" s="13">
        <f t="shared" si="0"/>
        <v>33.42748393448538</v>
      </c>
      <c r="G25" s="13">
        <f t="shared" si="0"/>
        <v>47.96117260165294</v>
      </c>
      <c r="H25" s="13">
        <f t="shared" si="0"/>
        <v>69.42631278700811</v>
      </c>
      <c r="I25" s="13">
        <f t="shared" si="0"/>
        <v>99.27962728542158</v>
      </c>
      <c r="J25" s="13">
        <f t="shared" si="0"/>
        <v>139.83046096538254</v>
      </c>
      <c r="K25" s="13">
        <f t="shared" si="0"/>
        <v>174.17478471126597</v>
      </c>
    </row>
    <row r="26" spans="5:11" ht="18" customHeight="1">
      <c r="E26" s="12">
        <v>4500</v>
      </c>
      <c r="F26" s="13">
        <f t="shared" si="0"/>
        <v>35.393806518866874</v>
      </c>
      <c r="G26" s="13">
        <f t="shared" si="0"/>
        <v>50.78241804880899</v>
      </c>
      <c r="H26" s="13">
        <f t="shared" si="0"/>
        <v>73.51021353918506</v>
      </c>
      <c r="I26" s="13">
        <f t="shared" si="0"/>
        <v>105.11960536103462</v>
      </c>
      <c r="J26" s="13">
        <f t="shared" si="0"/>
        <v>148.05578219864032</v>
      </c>
      <c r="K26" s="13">
        <f t="shared" si="0"/>
        <v>184.4203602825169</v>
      </c>
    </row>
    <row r="27" spans="5:11" ht="18" customHeight="1">
      <c r="E27" s="12">
        <v>4750</v>
      </c>
      <c r="F27" s="13">
        <f aca="true" t="shared" si="1" ref="F27:K42">IF(OR(ISBLANK(F$8),F$8=0),0,($E27/((20165/$B$14)*($B$19)*F$8/60)))</f>
        <v>37.36012910324837</v>
      </c>
      <c r="G27" s="13">
        <f t="shared" si="1"/>
        <v>53.60366349596505</v>
      </c>
      <c r="H27" s="13">
        <f t="shared" si="1"/>
        <v>77.594114291362</v>
      </c>
      <c r="I27" s="13">
        <f t="shared" si="1"/>
        <v>110.95958343664766</v>
      </c>
      <c r="J27" s="13">
        <f t="shared" si="1"/>
        <v>156.28110343189812</v>
      </c>
      <c r="K27" s="13">
        <f t="shared" si="1"/>
        <v>194.66593585376785</v>
      </c>
    </row>
    <row r="28" spans="5:11" ht="18" customHeight="1">
      <c r="E28" s="12">
        <v>5000</v>
      </c>
      <c r="F28" s="13">
        <f t="shared" si="1"/>
        <v>39.32645168762986</v>
      </c>
      <c r="G28" s="13">
        <f t="shared" si="1"/>
        <v>56.4249089431211</v>
      </c>
      <c r="H28" s="13">
        <f t="shared" si="1"/>
        <v>81.67801504353895</v>
      </c>
      <c r="I28" s="13">
        <f t="shared" si="1"/>
        <v>116.7995615122607</v>
      </c>
      <c r="J28" s="13">
        <f t="shared" si="1"/>
        <v>164.50642466515592</v>
      </c>
      <c r="K28" s="13">
        <f t="shared" si="1"/>
        <v>204.91151142501877</v>
      </c>
    </row>
    <row r="29" spans="5:11" ht="18" customHeight="1">
      <c r="E29" s="12">
        <v>5250</v>
      </c>
      <c r="F29" s="13">
        <f t="shared" si="1"/>
        <v>41.29277427201136</v>
      </c>
      <c r="G29" s="13">
        <f t="shared" si="1"/>
        <v>59.24615439027716</v>
      </c>
      <c r="H29" s="13">
        <f t="shared" si="1"/>
        <v>85.7619157957159</v>
      </c>
      <c r="I29" s="13">
        <f t="shared" si="1"/>
        <v>122.63953958787373</v>
      </c>
      <c r="J29" s="13">
        <f t="shared" si="1"/>
        <v>172.73174589841372</v>
      </c>
      <c r="K29" s="13">
        <f t="shared" si="1"/>
        <v>215.15708699626973</v>
      </c>
    </row>
    <row r="30" spans="5:11" ht="18" customHeight="1">
      <c r="E30" s="12">
        <v>5500</v>
      </c>
      <c r="F30" s="13">
        <f t="shared" si="1"/>
        <v>43.259096856392844</v>
      </c>
      <c r="G30" s="13">
        <f t="shared" si="1"/>
        <v>62.067399837433214</v>
      </c>
      <c r="H30" s="13">
        <f t="shared" si="1"/>
        <v>89.84581654789285</v>
      </c>
      <c r="I30" s="13">
        <f t="shared" si="1"/>
        <v>128.47951766348677</v>
      </c>
      <c r="J30" s="13">
        <f t="shared" si="1"/>
        <v>180.95706713167152</v>
      </c>
      <c r="K30" s="13">
        <f t="shared" si="1"/>
        <v>225.40266256752065</v>
      </c>
    </row>
    <row r="31" spans="5:11" ht="18" customHeight="1">
      <c r="E31" s="12">
        <v>5750</v>
      </c>
      <c r="F31" s="13">
        <f t="shared" si="1"/>
        <v>45.22541944077434</v>
      </c>
      <c r="G31" s="13">
        <f t="shared" si="1"/>
        <v>64.88864528458927</v>
      </c>
      <c r="H31" s="13">
        <f t="shared" si="1"/>
        <v>93.9297173000698</v>
      </c>
      <c r="I31" s="13">
        <f t="shared" si="1"/>
        <v>134.3194957390998</v>
      </c>
      <c r="J31" s="13">
        <f t="shared" si="1"/>
        <v>189.1823883649293</v>
      </c>
      <c r="K31" s="13">
        <f t="shared" si="1"/>
        <v>235.6482381387716</v>
      </c>
    </row>
    <row r="32" spans="5:11" ht="18" customHeight="1">
      <c r="E32" s="12">
        <v>6000</v>
      </c>
      <c r="F32" s="13">
        <f t="shared" si="1"/>
        <v>47.19174202515583</v>
      </c>
      <c r="G32" s="13">
        <f t="shared" si="1"/>
        <v>67.70989073174533</v>
      </c>
      <c r="H32" s="13">
        <f t="shared" si="1"/>
        <v>98.01361805224674</v>
      </c>
      <c r="I32" s="13">
        <f t="shared" si="1"/>
        <v>140.15947381471284</v>
      </c>
      <c r="J32" s="13">
        <f t="shared" si="1"/>
        <v>197.4077095981871</v>
      </c>
      <c r="K32" s="13">
        <f t="shared" si="1"/>
        <v>245.89381371002253</v>
      </c>
    </row>
    <row r="33" spans="5:11" ht="18" customHeight="1">
      <c r="E33" s="12">
        <v>6250</v>
      </c>
      <c r="F33" s="13">
        <f t="shared" si="1"/>
        <v>49.15806460953733</v>
      </c>
      <c r="G33" s="13">
        <f t="shared" si="1"/>
        <v>70.53113617890138</v>
      </c>
      <c r="H33" s="13">
        <f t="shared" si="1"/>
        <v>102.09751880442369</v>
      </c>
      <c r="I33" s="13">
        <f t="shared" si="1"/>
        <v>145.99945189032587</v>
      </c>
      <c r="J33" s="13">
        <f t="shared" si="1"/>
        <v>205.6330308314449</v>
      </c>
      <c r="K33" s="13">
        <f t="shared" si="1"/>
        <v>256.13938928127345</v>
      </c>
    </row>
    <row r="34" spans="5:11" ht="18" customHeight="1">
      <c r="E34" s="12">
        <v>6500</v>
      </c>
      <c r="F34" s="13">
        <f t="shared" si="1"/>
        <v>51.12438719391882</v>
      </c>
      <c r="G34" s="13">
        <f t="shared" si="1"/>
        <v>73.35238162605744</v>
      </c>
      <c r="H34" s="13">
        <f t="shared" si="1"/>
        <v>106.18141955660063</v>
      </c>
      <c r="I34" s="13">
        <f t="shared" si="1"/>
        <v>151.8394299659389</v>
      </c>
      <c r="J34" s="13">
        <f t="shared" si="1"/>
        <v>213.8583520647027</v>
      </c>
      <c r="K34" s="13">
        <f t="shared" si="1"/>
        <v>266.38496485252443</v>
      </c>
    </row>
    <row r="35" spans="5:11" ht="18" customHeight="1">
      <c r="E35" s="12">
        <v>6750</v>
      </c>
      <c r="F35" s="13">
        <f t="shared" si="1"/>
        <v>53.090709778300315</v>
      </c>
      <c r="G35" s="13">
        <f t="shared" si="1"/>
        <v>76.1736270732135</v>
      </c>
      <c r="H35" s="13">
        <f t="shared" si="1"/>
        <v>110.26532030877759</v>
      </c>
      <c r="I35" s="13">
        <f t="shared" si="1"/>
        <v>157.67940804155194</v>
      </c>
      <c r="J35" s="13">
        <f t="shared" si="1"/>
        <v>222.0836732979605</v>
      </c>
      <c r="K35" s="13">
        <f t="shared" si="1"/>
        <v>276.63054042377536</v>
      </c>
    </row>
    <row r="36" spans="5:11" ht="18" customHeight="1">
      <c r="E36" s="12">
        <v>7000</v>
      </c>
      <c r="F36" s="13">
        <f t="shared" si="1"/>
        <v>55.0570323626818</v>
      </c>
      <c r="G36" s="13">
        <f t="shared" si="1"/>
        <v>78.99487252036955</v>
      </c>
      <c r="H36" s="13">
        <f t="shared" si="1"/>
        <v>114.34922106095453</v>
      </c>
      <c r="I36" s="13">
        <f t="shared" si="1"/>
        <v>163.51938611716497</v>
      </c>
      <c r="J36" s="13">
        <f t="shared" si="1"/>
        <v>230.30899453121827</v>
      </c>
      <c r="K36" s="13">
        <f t="shared" si="1"/>
        <v>286.8761159950263</v>
      </c>
    </row>
    <row r="37" spans="5:11" ht="18" customHeight="1">
      <c r="E37" s="12">
        <v>7250</v>
      </c>
      <c r="F37" s="13">
        <f t="shared" si="1"/>
        <v>57.0233549470633</v>
      </c>
      <c r="G37" s="13">
        <f t="shared" si="1"/>
        <v>81.8161179675256</v>
      </c>
      <c r="H37" s="13">
        <f t="shared" si="1"/>
        <v>118.43312181313148</v>
      </c>
      <c r="I37" s="13">
        <f t="shared" si="1"/>
        <v>169.359364192778</v>
      </c>
      <c r="J37" s="13">
        <f t="shared" si="1"/>
        <v>238.53431576447608</v>
      </c>
      <c r="K37" s="13">
        <f t="shared" si="1"/>
        <v>297.1216915662772</v>
      </c>
    </row>
    <row r="38" spans="5:11" ht="18" customHeight="1">
      <c r="E38" s="12">
        <v>7500</v>
      </c>
      <c r="F38" s="13">
        <f t="shared" si="1"/>
        <v>58.98967753144479</v>
      </c>
      <c r="G38" s="13">
        <f t="shared" si="1"/>
        <v>84.63736341468166</v>
      </c>
      <c r="H38" s="13">
        <f t="shared" si="1"/>
        <v>122.51702256530842</v>
      </c>
      <c r="I38" s="13">
        <f t="shared" si="1"/>
        <v>175.19934226839104</v>
      </c>
      <c r="J38" s="13">
        <f t="shared" si="1"/>
        <v>246.75963699773388</v>
      </c>
      <c r="K38" s="13">
        <f t="shared" si="1"/>
        <v>307.3672671375282</v>
      </c>
    </row>
    <row r="39" spans="5:11" ht="18" customHeight="1">
      <c r="E39" s="12">
        <v>7750</v>
      </c>
      <c r="F39" s="13">
        <f t="shared" si="1"/>
        <v>60.956000115826285</v>
      </c>
      <c r="G39" s="13">
        <f t="shared" si="1"/>
        <v>87.45860886183772</v>
      </c>
      <c r="H39" s="13">
        <f t="shared" si="1"/>
        <v>126.60092331748538</v>
      </c>
      <c r="I39" s="13">
        <f t="shared" si="1"/>
        <v>181.03932034400407</v>
      </c>
      <c r="J39" s="13">
        <f t="shared" si="1"/>
        <v>254.98495823099168</v>
      </c>
      <c r="K39" s="13">
        <f t="shared" si="1"/>
        <v>317.6128427087791</v>
      </c>
    </row>
    <row r="40" spans="5:11" ht="18" customHeight="1">
      <c r="E40" s="12">
        <v>8000</v>
      </c>
      <c r="F40" s="13">
        <f t="shared" si="1"/>
        <v>62.92232270020778</v>
      </c>
      <c r="G40" s="13">
        <f t="shared" si="1"/>
        <v>90.27985430899378</v>
      </c>
      <c r="H40" s="13">
        <f t="shared" si="1"/>
        <v>130.6848240696623</v>
      </c>
      <c r="I40" s="13">
        <f t="shared" si="1"/>
        <v>186.8792984196171</v>
      </c>
      <c r="J40" s="13">
        <f t="shared" si="1"/>
        <v>263.2102794642495</v>
      </c>
      <c r="K40" s="13">
        <f t="shared" si="1"/>
        <v>327.85841828003004</v>
      </c>
    </row>
    <row r="41" spans="5:11" ht="18" customHeight="1">
      <c r="E41" s="12">
        <v>8250</v>
      </c>
      <c r="F41" s="13">
        <f t="shared" si="1"/>
        <v>64.88864528458927</v>
      </c>
      <c r="G41" s="13">
        <f t="shared" si="1"/>
        <v>93.10109975614982</v>
      </c>
      <c r="H41" s="13">
        <f t="shared" si="1"/>
        <v>134.76872482183927</v>
      </c>
      <c r="I41" s="13">
        <f t="shared" si="1"/>
        <v>192.71927649523013</v>
      </c>
      <c r="J41" s="13">
        <f t="shared" si="1"/>
        <v>271.43560069750725</v>
      </c>
      <c r="K41" s="13">
        <f t="shared" si="1"/>
        <v>338.10399385128096</v>
      </c>
    </row>
    <row r="42" spans="5:11" ht="18" customHeight="1">
      <c r="E42" s="12">
        <v>8500</v>
      </c>
      <c r="F42" s="13">
        <f t="shared" si="1"/>
        <v>66.85496786897076</v>
      </c>
      <c r="G42" s="13">
        <f t="shared" si="1"/>
        <v>95.92234520330588</v>
      </c>
      <c r="H42" s="13">
        <f t="shared" si="1"/>
        <v>138.85262557401623</v>
      </c>
      <c r="I42" s="13">
        <f t="shared" si="1"/>
        <v>198.55925457084317</v>
      </c>
      <c r="J42" s="13">
        <f t="shared" si="1"/>
        <v>279.6609219307651</v>
      </c>
      <c r="K42" s="13">
        <f t="shared" si="1"/>
        <v>348.34956942253194</v>
      </c>
    </row>
    <row r="43" spans="5:11" ht="18" customHeight="1">
      <c r="E43" s="12">
        <v>8750</v>
      </c>
      <c r="F43" s="13">
        <f aca="true" t="shared" si="2" ref="F43:K48">IF(OR(ISBLANK(F$8),F$8=0),0,($E43/((20165/$B$14)*($B$19)*F$8/60)))</f>
        <v>68.82129045335226</v>
      </c>
      <c r="G43" s="13">
        <f t="shared" si="2"/>
        <v>98.74359065046194</v>
      </c>
      <c r="H43" s="13">
        <f t="shared" si="2"/>
        <v>142.93652632619316</v>
      </c>
      <c r="I43" s="13">
        <f t="shared" si="2"/>
        <v>204.3992326464562</v>
      </c>
      <c r="J43" s="13">
        <f t="shared" si="2"/>
        <v>287.88624316402286</v>
      </c>
      <c r="K43" s="13">
        <f t="shared" si="2"/>
        <v>358.59514499378287</v>
      </c>
    </row>
    <row r="44" spans="5:11" ht="18" customHeight="1">
      <c r="E44" s="12">
        <v>9000</v>
      </c>
      <c r="F44" s="13">
        <f t="shared" si="2"/>
        <v>70.78761303773375</v>
      </c>
      <c r="G44" s="13">
        <f t="shared" si="2"/>
        <v>101.56483609761798</v>
      </c>
      <c r="H44" s="13">
        <f t="shared" si="2"/>
        <v>147.02042707837012</v>
      </c>
      <c r="I44" s="13">
        <f t="shared" si="2"/>
        <v>210.23921072206923</v>
      </c>
      <c r="J44" s="13">
        <f t="shared" si="2"/>
        <v>296.11156439728063</v>
      </c>
      <c r="K44" s="13">
        <f t="shared" si="2"/>
        <v>368.8407205650338</v>
      </c>
    </row>
    <row r="45" spans="5:11" ht="18" customHeight="1">
      <c r="E45" s="12">
        <v>9250</v>
      </c>
      <c r="F45" s="13">
        <f t="shared" si="2"/>
        <v>72.75393562211524</v>
      </c>
      <c r="G45" s="13">
        <f t="shared" si="2"/>
        <v>104.38608154477404</v>
      </c>
      <c r="H45" s="13">
        <f t="shared" si="2"/>
        <v>151.10432783054705</v>
      </c>
      <c r="I45" s="13">
        <f t="shared" si="2"/>
        <v>216.0791887976823</v>
      </c>
      <c r="J45" s="13">
        <f t="shared" si="2"/>
        <v>304.33688563053846</v>
      </c>
      <c r="K45" s="13">
        <f t="shared" si="2"/>
        <v>379.0862961362847</v>
      </c>
    </row>
    <row r="46" spans="5:11" ht="18" customHeight="1">
      <c r="E46" s="12">
        <v>9500</v>
      </c>
      <c r="F46" s="13">
        <f t="shared" si="2"/>
        <v>74.72025820649674</v>
      </c>
      <c r="G46" s="13">
        <f t="shared" si="2"/>
        <v>107.2073269919301</v>
      </c>
      <c r="H46" s="13">
        <f t="shared" si="2"/>
        <v>155.188228582724</v>
      </c>
      <c r="I46" s="13">
        <f t="shared" si="2"/>
        <v>221.91916687329532</v>
      </c>
      <c r="J46" s="13">
        <f t="shared" si="2"/>
        <v>312.56220686379623</v>
      </c>
      <c r="K46" s="13">
        <f t="shared" si="2"/>
        <v>389.3318717075357</v>
      </c>
    </row>
    <row r="47" spans="5:11" ht="18" customHeight="1">
      <c r="E47" s="12">
        <v>9750</v>
      </c>
      <c r="F47" s="13">
        <f t="shared" si="2"/>
        <v>76.68658079087822</v>
      </c>
      <c r="G47" s="13">
        <f t="shared" si="2"/>
        <v>110.02857243908616</v>
      </c>
      <c r="H47" s="13">
        <f t="shared" si="2"/>
        <v>159.27212933490097</v>
      </c>
      <c r="I47" s="13">
        <f t="shared" si="2"/>
        <v>227.75914494890836</v>
      </c>
      <c r="J47" s="13">
        <f t="shared" si="2"/>
        <v>320.78752809705406</v>
      </c>
      <c r="K47" s="13">
        <f t="shared" si="2"/>
        <v>399.5774472787866</v>
      </c>
    </row>
    <row r="48" spans="5:11" ht="18" customHeight="1">
      <c r="E48" s="12">
        <v>10000</v>
      </c>
      <c r="F48" s="13">
        <f t="shared" si="2"/>
        <v>78.65290337525973</v>
      </c>
      <c r="G48" s="13">
        <f t="shared" si="2"/>
        <v>112.8498178862422</v>
      </c>
      <c r="H48" s="13">
        <f t="shared" si="2"/>
        <v>163.3560300870779</v>
      </c>
      <c r="I48" s="13">
        <f t="shared" si="2"/>
        <v>233.5991230245214</v>
      </c>
      <c r="J48" s="13">
        <f t="shared" si="2"/>
        <v>329.01284933031184</v>
      </c>
      <c r="K48" s="13">
        <f t="shared" si="2"/>
        <v>409.82302285003755</v>
      </c>
    </row>
    <row r="53" spans="1:7" ht="15.75">
      <c r="A53"/>
      <c r="B53"/>
      <c r="D53"/>
      <c r="G53" s="18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</sheetData>
  <sheetProtection sheet="1" objects="1" scenarios="1"/>
  <mergeCells count="12">
    <mergeCell ref="B19:C19"/>
    <mergeCell ref="B22:C22"/>
    <mergeCell ref="B12:C12"/>
    <mergeCell ref="B13:C13"/>
    <mergeCell ref="B14:C14"/>
    <mergeCell ref="B17:C17"/>
    <mergeCell ref="D5:L5"/>
    <mergeCell ref="D6:L6"/>
    <mergeCell ref="M3:P5"/>
    <mergeCell ref="B18:C18"/>
    <mergeCell ref="E3:K3"/>
    <mergeCell ref="E4:K4"/>
  </mergeCells>
  <conditionalFormatting sqref="F11:K48">
    <cfRule type="expression" priority="1" dxfId="0" stopIfTrue="1">
      <formula>$E11&lt;$C$23</formula>
    </cfRule>
    <cfRule type="expression" priority="2" dxfId="1" stopIfTrue="1">
      <formula>OR($E11=$C$23,$E11&lt;$C$24)</formula>
    </cfRule>
    <cfRule type="expression" priority="3" dxfId="2" stopIfTrue="1">
      <formula>OR($E11=$C$24,$E11&gt;$C$24)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P83"/>
  <sheetViews>
    <sheetView workbookViewId="0" topLeftCell="A1">
      <selection activeCell="B19" sqref="B19:C19"/>
    </sheetView>
  </sheetViews>
  <sheetFormatPr defaultColWidth="11.00390625" defaultRowHeight="12"/>
  <cols>
    <col min="1" max="1" width="2.50390625" style="1" customWidth="1"/>
    <col min="2" max="2" width="9.875" style="1" customWidth="1"/>
    <col min="3" max="3" width="8.50390625" style="1" customWidth="1"/>
    <col min="4" max="4" width="4.625" style="1" customWidth="1"/>
    <col min="5" max="5" width="9.50390625" style="1" customWidth="1"/>
    <col min="6" max="11" width="12.875" style="1" customWidth="1"/>
    <col min="12" max="12" width="6.375" style="1" customWidth="1"/>
    <col min="13" max="13" width="10.50390625" style="1" bestFit="1" customWidth="1"/>
    <col min="14" max="14" width="8.625" style="1" bestFit="1" customWidth="1"/>
    <col min="15" max="15" width="5.125" style="1" bestFit="1" customWidth="1"/>
    <col min="16" max="16" width="11.375" style="1" bestFit="1" customWidth="1"/>
    <col min="17" max="16384" width="10.875" style="1" customWidth="1"/>
  </cols>
  <sheetData>
    <row r="3" spans="1:16" ht="24.75" customHeight="1">
      <c r="A3" s="4"/>
      <c r="B3" s="4"/>
      <c r="C3" s="4"/>
      <c r="D3" s="4"/>
      <c r="E3" s="32" t="s">
        <v>22</v>
      </c>
      <c r="F3" s="33"/>
      <c r="G3" s="33"/>
      <c r="H3" s="33"/>
      <c r="I3" s="33"/>
      <c r="J3" s="33"/>
      <c r="K3" s="33"/>
      <c r="L3" s="4"/>
      <c r="M3" s="28" t="s">
        <v>28</v>
      </c>
      <c r="N3" s="28"/>
      <c r="O3" s="28"/>
      <c r="P3" s="28"/>
    </row>
    <row r="4" spans="1:16" ht="22.5">
      <c r="A4" s="4"/>
      <c r="B4" s="4"/>
      <c r="C4" s="4"/>
      <c r="D4" s="4"/>
      <c r="E4" s="36" t="s">
        <v>7</v>
      </c>
      <c r="F4" s="36"/>
      <c r="G4" s="36"/>
      <c r="H4" s="36"/>
      <c r="I4" s="36"/>
      <c r="J4" s="36"/>
      <c r="K4" s="36"/>
      <c r="L4" s="4"/>
      <c r="M4" s="28"/>
      <c r="N4" s="28"/>
      <c r="O4" s="28"/>
      <c r="P4" s="28"/>
    </row>
    <row r="5" spans="1:16" ht="15.75">
      <c r="A5"/>
      <c r="B5" s="15"/>
      <c r="C5" s="16"/>
      <c r="D5" s="39" t="s">
        <v>27</v>
      </c>
      <c r="E5" s="39"/>
      <c r="F5" s="39"/>
      <c r="G5" s="39"/>
      <c r="H5" s="39"/>
      <c r="I5" s="39"/>
      <c r="J5" s="39"/>
      <c r="K5" s="39"/>
      <c r="L5" s="39"/>
      <c r="M5" s="28"/>
      <c r="N5" s="28"/>
      <c r="O5" s="28"/>
      <c r="P5" s="28"/>
    </row>
    <row r="6" spans="1:12" ht="15.75">
      <c r="A6"/>
      <c r="B6" s="14"/>
      <c r="C6" s="17"/>
      <c r="D6" s="39" t="s">
        <v>12</v>
      </c>
      <c r="E6" s="39"/>
      <c r="F6" s="39"/>
      <c r="G6" s="39"/>
      <c r="H6" s="39"/>
      <c r="I6" s="39"/>
      <c r="J6" s="39"/>
      <c r="K6" s="39"/>
      <c r="L6" s="39"/>
    </row>
    <row r="7" spans="6:16" s="2" customFormat="1" ht="18" customHeight="1"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M7" s="24" t="s">
        <v>23</v>
      </c>
      <c r="N7" s="24" t="s">
        <v>24</v>
      </c>
      <c r="O7" s="24" t="s">
        <v>25</v>
      </c>
      <c r="P7" s="24" t="s">
        <v>26</v>
      </c>
    </row>
    <row r="8" spans="5:16" s="2" customFormat="1" ht="18" customHeight="1">
      <c r="E8" s="9" t="s">
        <v>8</v>
      </c>
      <c r="F8" s="19">
        <v>4.02</v>
      </c>
      <c r="G8" s="19">
        <v>2.36</v>
      </c>
      <c r="H8" s="19">
        <v>1.53</v>
      </c>
      <c r="I8" s="19">
        <v>1.15</v>
      </c>
      <c r="J8" s="19">
        <v>0.85</v>
      </c>
      <c r="K8" s="19">
        <v>0.67</v>
      </c>
      <c r="M8" s="27">
        <v>285</v>
      </c>
      <c r="N8" s="27">
        <v>35</v>
      </c>
      <c r="O8" s="27">
        <v>19</v>
      </c>
      <c r="P8" s="26">
        <f>ROUND(O8+(N8*M8/1270),2)</f>
        <v>26.85</v>
      </c>
    </row>
    <row r="9" spans="5:11" s="2" customFormat="1" ht="18" customHeight="1">
      <c r="E9" s="21"/>
      <c r="F9" s="22"/>
      <c r="G9" s="22"/>
      <c r="H9" s="22"/>
      <c r="I9" s="22"/>
      <c r="J9" s="22"/>
      <c r="K9" s="22"/>
    </row>
    <row r="10" spans="3:11" ht="18" customHeight="1">
      <c r="C10" s="10"/>
      <c r="E10" s="23" t="s">
        <v>9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</row>
    <row r="11" spans="3:11" ht="18" customHeight="1">
      <c r="C11" s="11"/>
      <c r="E11" s="12">
        <v>750</v>
      </c>
      <c r="F11" s="13">
        <f aca="true" t="shared" si="0" ref="F11:K20">IF(OR(ISBLANK(F$8),F$8=0),0,($E11/((20165/$B$14)*($B$19)*F$8/60)))</f>
        <v>5.822272918200961</v>
      </c>
      <c r="G11" s="13">
        <f t="shared" si="0"/>
        <v>9.917600479308419</v>
      </c>
      <c r="H11" s="13">
        <f t="shared" si="0"/>
        <v>15.297736687037819</v>
      </c>
      <c r="I11" s="13">
        <f t="shared" si="0"/>
        <v>20.352640983624234</v>
      </c>
      <c r="J11" s="13">
        <f t="shared" si="0"/>
        <v>27.535926036668076</v>
      </c>
      <c r="K11" s="13">
        <f t="shared" si="0"/>
        <v>34.933637509205774</v>
      </c>
    </row>
    <row r="12" spans="2:11" ht="18" customHeight="1">
      <c r="B12" s="29" t="s">
        <v>6</v>
      </c>
      <c r="C12" s="30"/>
      <c r="E12" s="12">
        <v>1000</v>
      </c>
      <c r="F12" s="13">
        <f t="shared" si="0"/>
        <v>7.763030557601282</v>
      </c>
      <c r="G12" s="13">
        <f t="shared" si="0"/>
        <v>13.22346730574456</v>
      </c>
      <c r="H12" s="13">
        <f t="shared" si="0"/>
        <v>20.396982249383758</v>
      </c>
      <c r="I12" s="13">
        <f t="shared" si="0"/>
        <v>27.136854644832308</v>
      </c>
      <c r="J12" s="13">
        <f t="shared" si="0"/>
        <v>36.71456804889077</v>
      </c>
      <c r="K12" s="13">
        <f t="shared" si="0"/>
        <v>46.57818334560769</v>
      </c>
    </row>
    <row r="13" spans="2:11" ht="18" customHeight="1">
      <c r="B13" s="31" t="s">
        <v>13</v>
      </c>
      <c r="C13" s="31"/>
      <c r="E13" s="12">
        <v>1250</v>
      </c>
      <c r="F13" s="13">
        <f t="shared" si="0"/>
        <v>9.703788197001604</v>
      </c>
      <c r="G13" s="13">
        <f t="shared" si="0"/>
        <v>16.5293341321807</v>
      </c>
      <c r="H13" s="13">
        <f t="shared" si="0"/>
        <v>25.496227811729696</v>
      </c>
      <c r="I13" s="13">
        <f t="shared" si="0"/>
        <v>33.92106830604039</v>
      </c>
      <c r="J13" s="13">
        <f t="shared" si="0"/>
        <v>45.893210061113464</v>
      </c>
      <c r="K13" s="13">
        <f t="shared" si="0"/>
        <v>58.222729182009616</v>
      </c>
    </row>
    <row r="14" spans="2:11" ht="18" customHeight="1">
      <c r="B14" s="34">
        <f>$P$8</f>
        <v>26.85</v>
      </c>
      <c r="C14" s="37"/>
      <c r="E14" s="12">
        <v>1500</v>
      </c>
      <c r="F14" s="13">
        <f t="shared" si="0"/>
        <v>11.644545836401923</v>
      </c>
      <c r="G14" s="13">
        <f t="shared" si="0"/>
        <v>19.835200958616838</v>
      </c>
      <c r="H14" s="13">
        <f t="shared" si="0"/>
        <v>30.595473374075638</v>
      </c>
      <c r="I14" s="13">
        <f t="shared" si="0"/>
        <v>40.70528196724847</v>
      </c>
      <c r="J14" s="13">
        <f t="shared" si="0"/>
        <v>55.07185207333615</v>
      </c>
      <c r="K14" s="13">
        <f t="shared" si="0"/>
        <v>69.86727501841155</v>
      </c>
    </row>
    <row r="15" spans="3:11" ht="18" customHeight="1">
      <c r="C15" s="10"/>
      <c r="E15" s="12">
        <v>1750</v>
      </c>
      <c r="F15" s="13">
        <f t="shared" si="0"/>
        <v>13.585303475802244</v>
      </c>
      <c r="G15" s="13">
        <f t="shared" si="0"/>
        <v>23.14106778505298</v>
      </c>
      <c r="H15" s="13">
        <f t="shared" si="0"/>
        <v>35.69471893642158</v>
      </c>
      <c r="I15" s="13">
        <f t="shared" si="0"/>
        <v>47.48949562845654</v>
      </c>
      <c r="J15" s="13">
        <f t="shared" si="0"/>
        <v>64.25049408555884</v>
      </c>
      <c r="K15" s="13">
        <f t="shared" si="0"/>
        <v>81.51182085481346</v>
      </c>
    </row>
    <row r="16" spans="3:11" ht="18" customHeight="1">
      <c r="C16" s="11"/>
      <c r="E16" s="12">
        <v>2000</v>
      </c>
      <c r="F16" s="13">
        <f t="shared" si="0"/>
        <v>15.526061115202564</v>
      </c>
      <c r="G16" s="13">
        <f t="shared" si="0"/>
        <v>26.44693461148912</v>
      </c>
      <c r="H16" s="13">
        <f t="shared" si="0"/>
        <v>40.793964498767515</v>
      </c>
      <c r="I16" s="13">
        <f t="shared" si="0"/>
        <v>54.273709289664616</v>
      </c>
      <c r="J16" s="13">
        <f t="shared" si="0"/>
        <v>73.42913609778154</v>
      </c>
      <c r="K16" s="13">
        <f t="shared" si="0"/>
        <v>93.15636669121538</v>
      </c>
    </row>
    <row r="17" spans="2:11" ht="18" customHeight="1">
      <c r="B17" s="29" t="s">
        <v>15</v>
      </c>
      <c r="C17" s="30"/>
      <c r="E17" s="12">
        <v>2250</v>
      </c>
      <c r="F17" s="13">
        <f t="shared" si="0"/>
        <v>17.466818754602887</v>
      </c>
      <c r="G17" s="13">
        <f t="shared" si="0"/>
        <v>29.75280143792526</v>
      </c>
      <c r="H17" s="13">
        <f t="shared" si="0"/>
        <v>45.89321006111346</v>
      </c>
      <c r="I17" s="13">
        <f t="shared" si="0"/>
        <v>61.057922950872694</v>
      </c>
      <c r="J17" s="13">
        <f t="shared" si="0"/>
        <v>82.60777811000423</v>
      </c>
      <c r="K17" s="13">
        <f t="shared" si="0"/>
        <v>104.80091252761731</v>
      </c>
    </row>
    <row r="18" spans="2:11" ht="18" customHeight="1">
      <c r="B18" s="38" t="s">
        <v>14</v>
      </c>
      <c r="C18" s="38"/>
      <c r="E18" s="12">
        <v>2500</v>
      </c>
      <c r="F18" s="13">
        <f t="shared" si="0"/>
        <v>19.407576394003208</v>
      </c>
      <c r="G18" s="13">
        <f t="shared" si="0"/>
        <v>33.0586682643614</v>
      </c>
      <c r="H18" s="13">
        <f t="shared" si="0"/>
        <v>50.99245562345939</v>
      </c>
      <c r="I18" s="13">
        <f t="shared" si="0"/>
        <v>67.84213661208078</v>
      </c>
      <c r="J18" s="13">
        <f t="shared" si="0"/>
        <v>91.78642012222693</v>
      </c>
      <c r="K18" s="13">
        <f t="shared" si="0"/>
        <v>116.44545836401923</v>
      </c>
    </row>
    <row r="19" spans="2:11" ht="18" customHeight="1">
      <c r="B19" s="34">
        <v>2.56</v>
      </c>
      <c r="C19" s="35"/>
      <c r="E19" s="12">
        <v>2750</v>
      </c>
      <c r="F19" s="13">
        <f t="shared" si="0"/>
        <v>21.348334033403525</v>
      </c>
      <c r="G19" s="13">
        <f t="shared" si="0"/>
        <v>36.36453509079754</v>
      </c>
      <c r="H19" s="13">
        <f t="shared" si="0"/>
        <v>56.091701185805334</v>
      </c>
      <c r="I19" s="13">
        <f t="shared" si="0"/>
        <v>74.62635027328885</v>
      </c>
      <c r="J19" s="13">
        <f t="shared" si="0"/>
        <v>100.96506213444962</v>
      </c>
      <c r="K19" s="13">
        <f t="shared" si="0"/>
        <v>128.09000420042116</v>
      </c>
    </row>
    <row r="20" spans="5:11" ht="18" customHeight="1">
      <c r="E20" s="12">
        <v>3000</v>
      </c>
      <c r="F20" s="13">
        <f t="shared" si="0"/>
        <v>23.289091672803846</v>
      </c>
      <c r="G20" s="13">
        <f t="shared" si="0"/>
        <v>39.670401917233676</v>
      </c>
      <c r="H20" s="13">
        <f t="shared" si="0"/>
        <v>61.190946748151276</v>
      </c>
      <c r="I20" s="13">
        <f t="shared" si="0"/>
        <v>81.41056393449693</v>
      </c>
      <c r="J20" s="13">
        <f t="shared" si="0"/>
        <v>110.1437041466723</v>
      </c>
      <c r="K20" s="13">
        <f t="shared" si="0"/>
        <v>139.7345500368231</v>
      </c>
    </row>
    <row r="21" spans="5:11" ht="18" customHeight="1">
      <c r="E21" s="12">
        <v>3250</v>
      </c>
      <c r="F21" s="13">
        <f aca="true" t="shared" si="1" ref="F21:K30">IF(OR(ISBLANK(F$8),F$8=0),0,($E21/((20165/$B$14)*($B$19)*F$8/60)))</f>
        <v>25.229849312204166</v>
      </c>
      <c r="G21" s="13">
        <f t="shared" si="1"/>
        <v>42.97626874366982</v>
      </c>
      <c r="H21" s="13">
        <f t="shared" si="1"/>
        <v>66.29019231049722</v>
      </c>
      <c r="I21" s="13">
        <f t="shared" si="1"/>
        <v>88.194777595705</v>
      </c>
      <c r="J21" s="13">
        <f t="shared" si="1"/>
        <v>119.322346158895</v>
      </c>
      <c r="K21" s="13">
        <f t="shared" si="1"/>
        <v>151.379095873225</v>
      </c>
    </row>
    <row r="22" spans="2:11" ht="18" customHeight="1">
      <c r="B22" s="29" t="s">
        <v>16</v>
      </c>
      <c r="C22" s="29"/>
      <c r="E22" s="12">
        <v>3500</v>
      </c>
      <c r="F22" s="13">
        <f t="shared" si="1"/>
        <v>27.170606951604487</v>
      </c>
      <c r="G22" s="13">
        <f t="shared" si="1"/>
        <v>46.28213557010596</v>
      </c>
      <c r="H22" s="13">
        <f t="shared" si="1"/>
        <v>71.38943787284316</v>
      </c>
      <c r="I22" s="13">
        <f t="shared" si="1"/>
        <v>94.97899125691308</v>
      </c>
      <c r="J22" s="13">
        <f t="shared" si="1"/>
        <v>128.50098817111768</v>
      </c>
      <c r="K22" s="13">
        <f t="shared" si="1"/>
        <v>163.02364170962693</v>
      </c>
    </row>
    <row r="23" spans="2:11" ht="18" customHeight="1">
      <c r="B23" s="6" t="s">
        <v>11</v>
      </c>
      <c r="C23" s="5">
        <v>5500</v>
      </c>
      <c r="E23" s="12">
        <v>3750</v>
      </c>
      <c r="F23" s="13">
        <f t="shared" si="1"/>
        <v>29.111364591004808</v>
      </c>
      <c r="G23" s="13">
        <f t="shared" si="1"/>
        <v>49.5880023965421</v>
      </c>
      <c r="H23" s="13">
        <f t="shared" si="1"/>
        <v>76.48868343518909</v>
      </c>
      <c r="I23" s="13">
        <f t="shared" si="1"/>
        <v>101.76320491812116</v>
      </c>
      <c r="J23" s="13">
        <f t="shared" si="1"/>
        <v>137.67963018334038</v>
      </c>
      <c r="K23" s="13">
        <f t="shared" si="1"/>
        <v>174.66818754602886</v>
      </c>
    </row>
    <row r="24" spans="2:11" ht="18" customHeight="1">
      <c r="B24" s="7" t="s">
        <v>10</v>
      </c>
      <c r="C24" s="5">
        <v>6500</v>
      </c>
      <c r="E24" s="12">
        <v>4000</v>
      </c>
      <c r="F24" s="13">
        <f t="shared" si="1"/>
        <v>31.05212223040513</v>
      </c>
      <c r="G24" s="13">
        <f t="shared" si="1"/>
        <v>52.89386922297824</v>
      </c>
      <c r="H24" s="13">
        <f t="shared" si="1"/>
        <v>81.58792899753503</v>
      </c>
      <c r="I24" s="13">
        <f t="shared" si="1"/>
        <v>108.54741857932923</v>
      </c>
      <c r="J24" s="13">
        <f t="shared" si="1"/>
        <v>146.85827219556307</v>
      </c>
      <c r="K24" s="13">
        <f t="shared" si="1"/>
        <v>186.31273338243076</v>
      </c>
    </row>
    <row r="25" spans="5:11" ht="18" customHeight="1">
      <c r="E25" s="12">
        <v>4250</v>
      </c>
      <c r="F25" s="13">
        <f t="shared" si="1"/>
        <v>32.99287986980545</v>
      </c>
      <c r="G25" s="13">
        <f t="shared" si="1"/>
        <v>56.199736049414376</v>
      </c>
      <c r="H25" s="13">
        <f t="shared" si="1"/>
        <v>86.68717455988097</v>
      </c>
      <c r="I25" s="13">
        <f t="shared" si="1"/>
        <v>115.33163224053732</v>
      </c>
      <c r="J25" s="13">
        <f t="shared" si="1"/>
        <v>156.03691420778577</v>
      </c>
      <c r="K25" s="13">
        <f t="shared" si="1"/>
        <v>197.9572792188327</v>
      </c>
    </row>
    <row r="26" spans="5:11" ht="18" customHeight="1">
      <c r="E26" s="12">
        <v>4500</v>
      </c>
      <c r="F26" s="13">
        <f t="shared" si="1"/>
        <v>34.933637509205774</v>
      </c>
      <c r="G26" s="13">
        <f t="shared" si="1"/>
        <v>59.50560287585052</v>
      </c>
      <c r="H26" s="13">
        <f t="shared" si="1"/>
        <v>91.78642012222691</v>
      </c>
      <c r="I26" s="13">
        <f t="shared" si="1"/>
        <v>122.11584590174539</v>
      </c>
      <c r="J26" s="13">
        <f t="shared" si="1"/>
        <v>165.21555622000847</v>
      </c>
      <c r="K26" s="13">
        <f t="shared" si="1"/>
        <v>209.60182505523463</v>
      </c>
    </row>
    <row r="27" spans="5:11" ht="18" customHeight="1">
      <c r="E27" s="12">
        <v>4750</v>
      </c>
      <c r="F27" s="13">
        <f t="shared" si="1"/>
        <v>36.87439514860609</v>
      </c>
      <c r="G27" s="13">
        <f t="shared" si="1"/>
        <v>62.81146970228666</v>
      </c>
      <c r="H27" s="13">
        <f t="shared" si="1"/>
        <v>96.88566568457286</v>
      </c>
      <c r="I27" s="13">
        <f t="shared" si="1"/>
        <v>128.90005956295346</v>
      </c>
      <c r="J27" s="13">
        <f t="shared" si="1"/>
        <v>174.39419823223116</v>
      </c>
      <c r="K27" s="13">
        <f t="shared" si="1"/>
        <v>221.24637089163656</v>
      </c>
    </row>
    <row r="28" spans="5:11" ht="18" customHeight="1">
      <c r="E28" s="12">
        <v>5000</v>
      </c>
      <c r="F28" s="13">
        <f t="shared" si="1"/>
        <v>38.815152788006415</v>
      </c>
      <c r="G28" s="13">
        <f t="shared" si="1"/>
        <v>66.1173365287228</v>
      </c>
      <c r="H28" s="13">
        <f t="shared" si="1"/>
        <v>101.98491124691878</v>
      </c>
      <c r="I28" s="13">
        <f t="shared" si="1"/>
        <v>135.68427322416156</v>
      </c>
      <c r="J28" s="13">
        <f t="shared" si="1"/>
        <v>183.57284024445386</v>
      </c>
      <c r="K28" s="13">
        <f t="shared" si="1"/>
        <v>232.89091672803846</v>
      </c>
    </row>
    <row r="29" spans="5:11" ht="18" customHeight="1">
      <c r="E29" s="12">
        <v>5250</v>
      </c>
      <c r="F29" s="13">
        <f t="shared" si="1"/>
        <v>40.75591042740673</v>
      </c>
      <c r="G29" s="13">
        <f t="shared" si="1"/>
        <v>69.42320335515893</v>
      </c>
      <c r="H29" s="13">
        <f t="shared" si="1"/>
        <v>107.08415680926473</v>
      </c>
      <c r="I29" s="13">
        <f t="shared" si="1"/>
        <v>142.46848688536963</v>
      </c>
      <c r="J29" s="13">
        <f t="shared" si="1"/>
        <v>192.75148225667655</v>
      </c>
      <c r="K29" s="13">
        <f t="shared" si="1"/>
        <v>244.5354625644404</v>
      </c>
    </row>
    <row r="30" spans="5:11" ht="18" customHeight="1">
      <c r="E30" s="12">
        <v>5500</v>
      </c>
      <c r="F30" s="13">
        <f t="shared" si="1"/>
        <v>42.69666806680705</v>
      </c>
      <c r="G30" s="13">
        <f t="shared" si="1"/>
        <v>72.72907018159508</v>
      </c>
      <c r="H30" s="13">
        <f t="shared" si="1"/>
        <v>112.18340237161067</v>
      </c>
      <c r="I30" s="13">
        <f t="shared" si="1"/>
        <v>149.2527005465777</v>
      </c>
      <c r="J30" s="13">
        <f t="shared" si="1"/>
        <v>201.93012426889925</v>
      </c>
      <c r="K30" s="13">
        <f t="shared" si="1"/>
        <v>256.1800084008423</v>
      </c>
    </row>
    <row r="31" spans="5:11" ht="18" customHeight="1">
      <c r="E31" s="12">
        <v>5750</v>
      </c>
      <c r="F31" s="13">
        <f aca="true" t="shared" si="2" ref="F31:K40">IF(OR(ISBLANK(F$8),F$8=0),0,($E31/((20165/$B$14)*($B$19)*F$8/60)))</f>
        <v>44.637425706207374</v>
      </c>
      <c r="G31" s="13">
        <f t="shared" si="2"/>
        <v>76.03493700803122</v>
      </c>
      <c r="H31" s="13">
        <f t="shared" si="2"/>
        <v>117.28264793395661</v>
      </c>
      <c r="I31" s="13">
        <f t="shared" si="2"/>
        <v>156.03691420778577</v>
      </c>
      <c r="J31" s="13">
        <f t="shared" si="2"/>
        <v>211.10876628112192</v>
      </c>
      <c r="K31" s="13">
        <f t="shared" si="2"/>
        <v>267.82455423724423</v>
      </c>
    </row>
    <row r="32" spans="5:11" ht="18" customHeight="1">
      <c r="E32" s="12">
        <v>6000</v>
      </c>
      <c r="F32" s="13">
        <f t="shared" si="2"/>
        <v>46.57818334560769</v>
      </c>
      <c r="G32" s="13">
        <f t="shared" si="2"/>
        <v>79.34080383446735</v>
      </c>
      <c r="H32" s="13">
        <f t="shared" si="2"/>
        <v>122.38189349630255</v>
      </c>
      <c r="I32" s="13">
        <f t="shared" si="2"/>
        <v>162.82112786899387</v>
      </c>
      <c r="J32" s="13">
        <f t="shared" si="2"/>
        <v>220.2874082933446</v>
      </c>
      <c r="K32" s="13">
        <f t="shared" si="2"/>
        <v>279.4691000736462</v>
      </c>
    </row>
    <row r="33" spans="5:11" ht="18" customHeight="1">
      <c r="E33" s="12">
        <v>6250</v>
      </c>
      <c r="F33" s="13">
        <f t="shared" si="2"/>
        <v>48.518940985008015</v>
      </c>
      <c r="G33" s="13">
        <f t="shared" si="2"/>
        <v>82.6466706609035</v>
      </c>
      <c r="H33" s="13">
        <f t="shared" si="2"/>
        <v>127.4811390586485</v>
      </c>
      <c r="I33" s="13">
        <f t="shared" si="2"/>
        <v>169.60534153020194</v>
      </c>
      <c r="J33" s="13">
        <f t="shared" si="2"/>
        <v>229.4660503055673</v>
      </c>
      <c r="K33" s="13">
        <f t="shared" si="2"/>
        <v>291.1136459100481</v>
      </c>
    </row>
    <row r="34" spans="5:11" ht="18" customHeight="1">
      <c r="E34" s="12">
        <v>6500</v>
      </c>
      <c r="F34" s="13">
        <f t="shared" si="2"/>
        <v>50.45969862440833</v>
      </c>
      <c r="G34" s="13">
        <f t="shared" si="2"/>
        <v>85.95253748733964</v>
      </c>
      <c r="H34" s="13">
        <f t="shared" si="2"/>
        <v>132.58038462099444</v>
      </c>
      <c r="I34" s="13">
        <f t="shared" si="2"/>
        <v>176.38955519141</v>
      </c>
      <c r="J34" s="13">
        <f t="shared" si="2"/>
        <v>238.64469231779</v>
      </c>
      <c r="K34" s="13">
        <f t="shared" si="2"/>
        <v>302.75819174645</v>
      </c>
    </row>
    <row r="35" spans="5:11" ht="18" customHeight="1">
      <c r="E35" s="12">
        <v>6750</v>
      </c>
      <c r="F35" s="13">
        <f t="shared" si="2"/>
        <v>52.40045626380866</v>
      </c>
      <c r="G35" s="13">
        <f t="shared" si="2"/>
        <v>89.25840431377577</v>
      </c>
      <c r="H35" s="13">
        <f t="shared" si="2"/>
        <v>137.67963018334038</v>
      </c>
      <c r="I35" s="13">
        <f t="shared" si="2"/>
        <v>183.17376885261808</v>
      </c>
      <c r="J35" s="13">
        <f t="shared" si="2"/>
        <v>247.8233343300127</v>
      </c>
      <c r="K35" s="13">
        <f t="shared" si="2"/>
        <v>314.40273758285196</v>
      </c>
    </row>
    <row r="36" spans="5:11" ht="18" customHeight="1">
      <c r="E36" s="12">
        <v>7000</v>
      </c>
      <c r="F36" s="13">
        <f t="shared" si="2"/>
        <v>54.341213903208974</v>
      </c>
      <c r="G36" s="13">
        <f t="shared" si="2"/>
        <v>92.56427114021191</v>
      </c>
      <c r="H36" s="13">
        <f t="shared" si="2"/>
        <v>142.77887574568632</v>
      </c>
      <c r="I36" s="13">
        <f t="shared" si="2"/>
        <v>189.95798251382615</v>
      </c>
      <c r="J36" s="13">
        <f t="shared" si="2"/>
        <v>257.00197634223537</v>
      </c>
      <c r="K36" s="13">
        <f t="shared" si="2"/>
        <v>326.04728341925386</v>
      </c>
    </row>
    <row r="37" spans="5:11" ht="18" customHeight="1">
      <c r="E37" s="12">
        <v>7250</v>
      </c>
      <c r="F37" s="13">
        <f t="shared" si="2"/>
        <v>56.2819715426093</v>
      </c>
      <c r="G37" s="13">
        <f t="shared" si="2"/>
        <v>95.87013796664806</v>
      </c>
      <c r="H37" s="13">
        <f t="shared" si="2"/>
        <v>147.87812130803223</v>
      </c>
      <c r="I37" s="13">
        <f t="shared" si="2"/>
        <v>196.74219617503425</v>
      </c>
      <c r="J37" s="13">
        <f t="shared" si="2"/>
        <v>266.1806183544581</v>
      </c>
      <c r="K37" s="13">
        <f t="shared" si="2"/>
        <v>337.69182925565576</v>
      </c>
    </row>
    <row r="38" spans="5:11" ht="18" customHeight="1">
      <c r="E38" s="12">
        <v>7500</v>
      </c>
      <c r="F38" s="13">
        <f t="shared" si="2"/>
        <v>58.222729182009616</v>
      </c>
      <c r="G38" s="13">
        <f t="shared" si="2"/>
        <v>99.1760047930842</v>
      </c>
      <c r="H38" s="13">
        <f t="shared" si="2"/>
        <v>152.97736687037818</v>
      </c>
      <c r="I38" s="13">
        <f t="shared" si="2"/>
        <v>203.52640983624232</v>
      </c>
      <c r="J38" s="13">
        <f t="shared" si="2"/>
        <v>275.35926036668076</v>
      </c>
      <c r="K38" s="13">
        <f t="shared" si="2"/>
        <v>349.3363750920577</v>
      </c>
    </row>
    <row r="39" spans="5:11" ht="18" customHeight="1">
      <c r="E39" s="12">
        <v>7750</v>
      </c>
      <c r="F39" s="13">
        <f t="shared" si="2"/>
        <v>60.16348682140994</v>
      </c>
      <c r="G39" s="13">
        <f t="shared" si="2"/>
        <v>102.48187161952033</v>
      </c>
      <c r="H39" s="13">
        <f t="shared" si="2"/>
        <v>158.07661243272412</v>
      </c>
      <c r="I39" s="13">
        <f t="shared" si="2"/>
        <v>210.3106234974504</v>
      </c>
      <c r="J39" s="13">
        <f t="shared" si="2"/>
        <v>284.5379023789035</v>
      </c>
      <c r="K39" s="13">
        <f t="shared" si="2"/>
        <v>360.9809209284596</v>
      </c>
    </row>
    <row r="40" spans="5:11" ht="18" customHeight="1">
      <c r="E40" s="12">
        <v>8000</v>
      </c>
      <c r="F40" s="13">
        <f t="shared" si="2"/>
        <v>62.10424446081026</v>
      </c>
      <c r="G40" s="13">
        <f t="shared" si="2"/>
        <v>105.78773844595648</v>
      </c>
      <c r="H40" s="13">
        <f t="shared" si="2"/>
        <v>163.17585799507006</v>
      </c>
      <c r="I40" s="13">
        <f t="shared" si="2"/>
        <v>217.09483715865846</v>
      </c>
      <c r="J40" s="13">
        <f t="shared" si="2"/>
        <v>293.71654439112615</v>
      </c>
      <c r="K40" s="13">
        <f t="shared" si="2"/>
        <v>372.6254667648615</v>
      </c>
    </row>
    <row r="41" spans="5:11" ht="18" customHeight="1">
      <c r="E41" s="12">
        <v>8250</v>
      </c>
      <c r="F41" s="13">
        <f aca="true" t="shared" si="3" ref="F41:K48">IF(OR(ISBLANK(F$8),F$8=0),0,($E41/((20165/$B$14)*($B$19)*F$8/60)))</f>
        <v>64.04500210021058</v>
      </c>
      <c r="G41" s="13">
        <f t="shared" si="3"/>
        <v>109.09360527239262</v>
      </c>
      <c r="H41" s="13">
        <f t="shared" si="3"/>
        <v>168.275103557416</v>
      </c>
      <c r="I41" s="13">
        <f t="shared" si="3"/>
        <v>223.87905081986656</v>
      </c>
      <c r="J41" s="13">
        <f t="shared" si="3"/>
        <v>302.8951864033489</v>
      </c>
      <c r="K41" s="13">
        <f t="shared" si="3"/>
        <v>384.2700126012635</v>
      </c>
    </row>
    <row r="42" spans="5:11" ht="18" customHeight="1">
      <c r="E42" s="12">
        <v>8500</v>
      </c>
      <c r="F42" s="13">
        <f t="shared" si="3"/>
        <v>65.9857597396109</v>
      </c>
      <c r="G42" s="13">
        <f t="shared" si="3"/>
        <v>112.39947209882875</v>
      </c>
      <c r="H42" s="13">
        <f t="shared" si="3"/>
        <v>173.37434911976194</v>
      </c>
      <c r="I42" s="13">
        <f t="shared" si="3"/>
        <v>230.66326448107463</v>
      </c>
      <c r="J42" s="13">
        <f t="shared" si="3"/>
        <v>312.07382841557154</v>
      </c>
      <c r="K42" s="13">
        <f t="shared" si="3"/>
        <v>395.9145584376654</v>
      </c>
    </row>
    <row r="43" spans="5:11" ht="18" customHeight="1">
      <c r="E43" s="12">
        <v>8750</v>
      </c>
      <c r="F43" s="13">
        <f t="shared" si="3"/>
        <v>67.92651737901122</v>
      </c>
      <c r="G43" s="13">
        <f t="shared" si="3"/>
        <v>115.7053389252649</v>
      </c>
      <c r="H43" s="13">
        <f t="shared" si="3"/>
        <v>178.4735946821079</v>
      </c>
      <c r="I43" s="13">
        <f t="shared" si="3"/>
        <v>237.4474781422827</v>
      </c>
      <c r="J43" s="13">
        <f t="shared" si="3"/>
        <v>321.25247042779426</v>
      </c>
      <c r="K43" s="13">
        <f t="shared" si="3"/>
        <v>407.55910427406735</v>
      </c>
    </row>
    <row r="44" spans="5:11" ht="18" customHeight="1">
      <c r="E44" s="12">
        <v>9000</v>
      </c>
      <c r="F44" s="13">
        <f t="shared" si="3"/>
        <v>69.86727501841155</v>
      </c>
      <c r="G44" s="13">
        <f t="shared" si="3"/>
        <v>119.01120575170104</v>
      </c>
      <c r="H44" s="13">
        <f t="shared" si="3"/>
        <v>183.57284024445383</v>
      </c>
      <c r="I44" s="13">
        <f t="shared" si="3"/>
        <v>244.23169180349078</v>
      </c>
      <c r="J44" s="13">
        <f t="shared" si="3"/>
        <v>330.43111244001693</v>
      </c>
      <c r="K44" s="13">
        <f t="shared" si="3"/>
        <v>419.20365011046925</v>
      </c>
    </row>
    <row r="45" spans="5:11" ht="18" customHeight="1">
      <c r="E45" s="12">
        <v>9250</v>
      </c>
      <c r="F45" s="13">
        <f t="shared" si="3"/>
        <v>71.80803265781186</v>
      </c>
      <c r="G45" s="13">
        <f t="shared" si="3"/>
        <v>122.31707257813717</v>
      </c>
      <c r="H45" s="13">
        <f t="shared" si="3"/>
        <v>188.67208580679977</v>
      </c>
      <c r="I45" s="13">
        <f t="shared" si="3"/>
        <v>251.01590546469887</v>
      </c>
      <c r="J45" s="13">
        <f t="shared" si="3"/>
        <v>339.6097544522396</v>
      </c>
      <c r="K45" s="13">
        <f t="shared" si="3"/>
        <v>430.84819594687116</v>
      </c>
    </row>
    <row r="46" spans="5:11" ht="18" customHeight="1">
      <c r="E46" s="12">
        <v>9500</v>
      </c>
      <c r="F46" s="13">
        <f t="shared" si="3"/>
        <v>73.74879029721218</v>
      </c>
      <c r="G46" s="13">
        <f t="shared" si="3"/>
        <v>125.62293940457332</v>
      </c>
      <c r="H46" s="13">
        <f t="shared" si="3"/>
        <v>193.7713313691457</v>
      </c>
      <c r="I46" s="13">
        <f t="shared" si="3"/>
        <v>257.8001191259069</v>
      </c>
      <c r="J46" s="13">
        <f t="shared" si="3"/>
        <v>348.7883964644623</v>
      </c>
      <c r="K46" s="13">
        <f t="shared" si="3"/>
        <v>442.4927417832731</v>
      </c>
    </row>
    <row r="47" spans="5:11" ht="18" customHeight="1">
      <c r="E47" s="12">
        <v>9750</v>
      </c>
      <c r="F47" s="13">
        <f t="shared" si="3"/>
        <v>75.6895479366125</v>
      </c>
      <c r="G47" s="13">
        <f t="shared" si="3"/>
        <v>128.92880623100945</v>
      </c>
      <c r="H47" s="13">
        <f t="shared" si="3"/>
        <v>198.87057693149166</v>
      </c>
      <c r="I47" s="13">
        <f t="shared" si="3"/>
        <v>264.58433278711504</v>
      </c>
      <c r="J47" s="13">
        <f t="shared" si="3"/>
        <v>357.967038476685</v>
      </c>
      <c r="K47" s="13">
        <f t="shared" si="3"/>
        <v>454.137287619675</v>
      </c>
    </row>
    <row r="48" spans="5:11" ht="18" customHeight="1">
      <c r="E48" s="12">
        <v>10000</v>
      </c>
      <c r="F48" s="13">
        <f t="shared" si="3"/>
        <v>77.63030557601283</v>
      </c>
      <c r="G48" s="13">
        <f t="shared" si="3"/>
        <v>132.2346730574456</v>
      </c>
      <c r="H48" s="13">
        <f t="shared" si="3"/>
        <v>203.96982249383757</v>
      </c>
      <c r="I48" s="13">
        <f t="shared" si="3"/>
        <v>271.3685464483231</v>
      </c>
      <c r="J48" s="13">
        <f t="shared" si="3"/>
        <v>367.1456804889077</v>
      </c>
      <c r="K48" s="13">
        <f t="shared" si="3"/>
        <v>465.7818334560769</v>
      </c>
    </row>
    <row r="51" ht="15.75">
      <c r="L51" s="1" t="s">
        <v>20</v>
      </c>
    </row>
    <row r="53" spans="1:7" ht="15.75">
      <c r="A53"/>
      <c r="B53"/>
      <c r="D53"/>
      <c r="G53" s="18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</sheetData>
  <sheetProtection sheet="1" objects="1" scenarios="1"/>
  <mergeCells count="12">
    <mergeCell ref="M3:P5"/>
    <mergeCell ref="B22:C22"/>
    <mergeCell ref="B19:C19"/>
    <mergeCell ref="E4:K4"/>
    <mergeCell ref="B12:C12"/>
    <mergeCell ref="B14:C14"/>
    <mergeCell ref="B18:C18"/>
    <mergeCell ref="D5:L5"/>
    <mergeCell ref="D6:L6"/>
    <mergeCell ref="B17:C17"/>
    <mergeCell ref="B13:C13"/>
    <mergeCell ref="E3:K3"/>
  </mergeCells>
  <conditionalFormatting sqref="F11:K48">
    <cfRule type="expression" priority="1" dxfId="0" stopIfTrue="1">
      <formula>$E11&lt;$C$23</formula>
    </cfRule>
    <cfRule type="expression" priority="2" dxfId="1" stopIfTrue="1">
      <formula>OR($E11=$C$23,$E11&lt;$C$24)</formula>
    </cfRule>
    <cfRule type="expression" priority="3" dxfId="2" stopIfTrue="1">
      <formula>OR($E11=$C$24,$E11&gt;$C$24)</formula>
    </cfRule>
  </conditionalFormatting>
  <printOptions horizontalCentered="1" verticalCentered="1"/>
  <pageMargins left="0.6" right="0.6" top="0.6" bottom="0.6" header="0.5" footer="0.5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3:P83"/>
  <sheetViews>
    <sheetView workbookViewId="0" topLeftCell="A1">
      <selection activeCell="F8" sqref="F8:K8"/>
    </sheetView>
  </sheetViews>
  <sheetFormatPr defaultColWidth="11.00390625" defaultRowHeight="12"/>
  <cols>
    <col min="1" max="1" width="2.50390625" style="1" customWidth="1"/>
    <col min="2" max="2" width="9.875" style="1" customWidth="1"/>
    <col min="3" max="3" width="8.50390625" style="1" customWidth="1"/>
    <col min="4" max="4" width="4.625" style="1" customWidth="1"/>
    <col min="5" max="5" width="9.50390625" style="1" customWidth="1"/>
    <col min="6" max="11" width="12.875" style="1" customWidth="1"/>
    <col min="12" max="12" width="6.375" style="1" customWidth="1"/>
    <col min="13" max="13" width="10.50390625" style="1" bestFit="1" customWidth="1"/>
    <col min="14" max="14" width="8.625" style="1" bestFit="1" customWidth="1"/>
    <col min="15" max="15" width="5.125" style="1" bestFit="1" customWidth="1"/>
    <col min="16" max="16" width="11.375" style="1" bestFit="1" customWidth="1"/>
    <col min="17" max="16384" width="10.875" style="1" customWidth="1"/>
  </cols>
  <sheetData>
    <row r="3" spans="1:16" ht="24.75" customHeight="1">
      <c r="A3" s="4"/>
      <c r="B3" s="4"/>
      <c r="C3" s="4"/>
      <c r="D3" s="4"/>
      <c r="E3" s="32" t="s">
        <v>21</v>
      </c>
      <c r="F3" s="33"/>
      <c r="G3" s="33"/>
      <c r="H3" s="33"/>
      <c r="I3" s="33"/>
      <c r="J3" s="33"/>
      <c r="K3" s="33"/>
      <c r="L3" s="4"/>
      <c r="M3" s="28" t="s">
        <v>28</v>
      </c>
      <c r="N3" s="28"/>
      <c r="O3" s="28"/>
      <c r="P3" s="28"/>
    </row>
    <row r="4" spans="1:16" ht="22.5">
      <c r="A4" s="4"/>
      <c r="B4" s="4"/>
      <c r="C4" s="4"/>
      <c r="D4" s="4"/>
      <c r="E4" s="36" t="s">
        <v>7</v>
      </c>
      <c r="F4" s="36"/>
      <c r="G4" s="36"/>
      <c r="H4" s="36"/>
      <c r="I4" s="36"/>
      <c r="J4" s="36"/>
      <c r="K4" s="36"/>
      <c r="L4" s="4"/>
      <c r="M4" s="28"/>
      <c r="N4" s="28"/>
      <c r="O4" s="28"/>
      <c r="P4" s="28"/>
    </row>
    <row r="5" spans="1:16" ht="15.75">
      <c r="A5"/>
      <c r="B5" s="15"/>
      <c r="C5" s="16"/>
      <c r="D5" s="39" t="s">
        <v>27</v>
      </c>
      <c r="E5" s="39"/>
      <c r="F5" s="39"/>
      <c r="G5" s="39"/>
      <c r="H5" s="39"/>
      <c r="I5" s="39"/>
      <c r="J5" s="39"/>
      <c r="K5" s="39"/>
      <c r="L5" s="39"/>
      <c r="M5" s="28"/>
      <c r="N5" s="28"/>
      <c r="O5" s="28"/>
      <c r="P5" s="28"/>
    </row>
    <row r="6" spans="1:12" ht="15.75">
      <c r="A6"/>
      <c r="B6" s="14"/>
      <c r="C6" s="17"/>
      <c r="D6" s="39" t="s">
        <v>12</v>
      </c>
      <c r="E6" s="39"/>
      <c r="F6" s="39"/>
      <c r="G6" s="39"/>
      <c r="H6" s="39"/>
      <c r="I6" s="39"/>
      <c r="J6" s="39"/>
      <c r="K6" s="39"/>
      <c r="L6" s="39"/>
    </row>
    <row r="7" spans="6:16" s="2" customFormat="1" ht="18" customHeight="1"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M7" s="24" t="s">
        <v>23</v>
      </c>
      <c r="N7" s="24" t="s">
        <v>24</v>
      </c>
      <c r="O7" s="24" t="s">
        <v>25</v>
      </c>
      <c r="P7" s="24" t="s">
        <v>26</v>
      </c>
    </row>
    <row r="8" spans="5:16" s="2" customFormat="1" ht="18" customHeight="1">
      <c r="E8" s="9" t="s">
        <v>8</v>
      </c>
      <c r="F8" s="19">
        <v>2.66</v>
      </c>
      <c r="G8" s="19">
        <v>1.78</v>
      </c>
      <c r="H8" s="19">
        <v>1.3</v>
      </c>
      <c r="I8" s="19">
        <v>1</v>
      </c>
      <c r="J8" s="19">
        <v>0.74</v>
      </c>
      <c r="K8" s="19">
        <v>0.5</v>
      </c>
      <c r="M8" s="27">
        <v>325</v>
      </c>
      <c r="N8" s="27">
        <v>30</v>
      </c>
      <c r="O8" s="27">
        <v>19</v>
      </c>
      <c r="P8" s="26">
        <f>ROUND(O8+(N8*M8/1270),2)</f>
        <v>26.68</v>
      </c>
    </row>
    <row r="9" spans="5:11" s="2" customFormat="1" ht="18" customHeight="1">
      <c r="E9" s="21"/>
      <c r="F9" s="22"/>
      <c r="G9" s="22"/>
      <c r="H9" s="22"/>
      <c r="I9" s="22"/>
      <c r="J9" s="22"/>
      <c r="K9" s="22"/>
    </row>
    <row r="10" spans="3:11" ht="18" customHeight="1">
      <c r="C10" s="10"/>
      <c r="E10" s="23" t="s">
        <v>9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</row>
    <row r="11" spans="3:11" ht="18" customHeight="1">
      <c r="C11" s="11"/>
      <c r="E11" s="12">
        <v>750</v>
      </c>
      <c r="F11" s="13">
        <f aca="true" t="shared" si="0" ref="F11:K20">IF(OR(ISBLANK(F$8),F$8=0),0,($E11/((20165/$B$14)*($B$19)*F$8/60)))</f>
        <v>6.544739574803872</v>
      </c>
      <c r="G11" s="13">
        <f t="shared" si="0"/>
        <v>9.780341162347359</v>
      </c>
      <c r="H11" s="13">
        <f t="shared" si="0"/>
        <v>13.39154405306023</v>
      </c>
      <c r="I11" s="13">
        <f t="shared" si="0"/>
        <v>17.4090072689783</v>
      </c>
      <c r="J11" s="13">
        <f t="shared" si="0"/>
        <v>23.525685498619325</v>
      </c>
      <c r="K11" s="13">
        <f t="shared" si="0"/>
        <v>34.8180145379566</v>
      </c>
    </row>
    <row r="12" spans="2:11" ht="18" customHeight="1">
      <c r="B12" s="29" t="s">
        <v>6</v>
      </c>
      <c r="C12" s="30"/>
      <c r="E12" s="12">
        <v>1000</v>
      </c>
      <c r="F12" s="13">
        <f t="shared" si="0"/>
        <v>8.72631943307183</v>
      </c>
      <c r="G12" s="13">
        <f t="shared" si="0"/>
        <v>13.040454883129813</v>
      </c>
      <c r="H12" s="13">
        <f t="shared" si="0"/>
        <v>17.855392070746973</v>
      </c>
      <c r="I12" s="13">
        <f t="shared" si="0"/>
        <v>23.212009691971065</v>
      </c>
      <c r="J12" s="13">
        <f t="shared" si="0"/>
        <v>31.367580664825766</v>
      </c>
      <c r="K12" s="13">
        <f t="shared" si="0"/>
        <v>46.42401938394213</v>
      </c>
    </row>
    <row r="13" spans="2:11" ht="18" customHeight="1">
      <c r="B13" s="31" t="s">
        <v>13</v>
      </c>
      <c r="C13" s="31"/>
      <c r="E13" s="12">
        <v>1250</v>
      </c>
      <c r="F13" s="13">
        <f t="shared" si="0"/>
        <v>10.907899291339787</v>
      </c>
      <c r="G13" s="13">
        <f t="shared" si="0"/>
        <v>16.300568603912264</v>
      </c>
      <c r="H13" s="13">
        <f t="shared" si="0"/>
        <v>22.319240088433716</v>
      </c>
      <c r="I13" s="13">
        <f t="shared" si="0"/>
        <v>29.015012114963834</v>
      </c>
      <c r="J13" s="13">
        <f t="shared" si="0"/>
        <v>39.20947583103221</v>
      </c>
      <c r="K13" s="13">
        <f t="shared" si="0"/>
        <v>58.03002422992767</v>
      </c>
    </row>
    <row r="14" spans="2:11" ht="18" customHeight="1">
      <c r="B14" s="34">
        <f>$P$8</f>
        <v>26.68</v>
      </c>
      <c r="C14" s="37"/>
      <c r="E14" s="12">
        <v>1500</v>
      </c>
      <c r="F14" s="13">
        <f t="shared" si="0"/>
        <v>13.089479149607744</v>
      </c>
      <c r="G14" s="13">
        <f t="shared" si="0"/>
        <v>19.560682324694717</v>
      </c>
      <c r="H14" s="13">
        <f t="shared" si="0"/>
        <v>26.78308810612046</v>
      </c>
      <c r="I14" s="13">
        <f t="shared" si="0"/>
        <v>34.8180145379566</v>
      </c>
      <c r="J14" s="13">
        <f t="shared" si="0"/>
        <v>47.05137099723865</v>
      </c>
      <c r="K14" s="13">
        <f t="shared" si="0"/>
        <v>69.6360290759132</v>
      </c>
    </row>
    <row r="15" spans="3:11" ht="18" customHeight="1">
      <c r="C15" s="10"/>
      <c r="E15" s="12">
        <v>1750</v>
      </c>
      <c r="F15" s="13">
        <f t="shared" si="0"/>
        <v>15.271059007875701</v>
      </c>
      <c r="G15" s="13">
        <f t="shared" si="0"/>
        <v>22.820796045477174</v>
      </c>
      <c r="H15" s="13">
        <f t="shared" si="0"/>
        <v>31.246936123807203</v>
      </c>
      <c r="I15" s="13">
        <f t="shared" si="0"/>
        <v>40.62101696094937</v>
      </c>
      <c r="J15" s="13">
        <f t="shared" si="0"/>
        <v>54.89326616344509</v>
      </c>
      <c r="K15" s="13">
        <f t="shared" si="0"/>
        <v>81.24203392189874</v>
      </c>
    </row>
    <row r="16" spans="3:11" ht="18" customHeight="1">
      <c r="C16" s="11"/>
      <c r="E16" s="12">
        <v>2000</v>
      </c>
      <c r="F16" s="13">
        <f t="shared" si="0"/>
        <v>17.45263886614366</v>
      </c>
      <c r="G16" s="13">
        <f t="shared" si="0"/>
        <v>26.080909766259627</v>
      </c>
      <c r="H16" s="13">
        <f t="shared" si="0"/>
        <v>35.710784141493946</v>
      </c>
      <c r="I16" s="13">
        <f t="shared" si="0"/>
        <v>46.42401938394213</v>
      </c>
      <c r="J16" s="13">
        <f t="shared" si="0"/>
        <v>62.73516132965153</v>
      </c>
      <c r="K16" s="13">
        <f t="shared" si="0"/>
        <v>92.84803876788426</v>
      </c>
    </row>
    <row r="17" spans="2:11" ht="18" customHeight="1">
      <c r="B17" s="29" t="s">
        <v>15</v>
      </c>
      <c r="C17" s="30"/>
      <c r="E17" s="12">
        <v>2250</v>
      </c>
      <c r="F17" s="13">
        <f t="shared" si="0"/>
        <v>19.634218724411614</v>
      </c>
      <c r="G17" s="13">
        <f t="shared" si="0"/>
        <v>29.34102348704208</v>
      </c>
      <c r="H17" s="13">
        <f t="shared" si="0"/>
        <v>40.17463215918069</v>
      </c>
      <c r="I17" s="13">
        <f t="shared" si="0"/>
        <v>52.2270218069349</v>
      </c>
      <c r="J17" s="13">
        <f t="shared" si="0"/>
        <v>70.57705649585797</v>
      </c>
      <c r="K17" s="13">
        <f t="shared" si="0"/>
        <v>104.4540436138698</v>
      </c>
    </row>
    <row r="18" spans="2:11" ht="18" customHeight="1">
      <c r="B18" s="38" t="s">
        <v>14</v>
      </c>
      <c r="C18" s="38"/>
      <c r="E18" s="12">
        <v>2500</v>
      </c>
      <c r="F18" s="13">
        <f t="shared" si="0"/>
        <v>21.815798582679573</v>
      </c>
      <c r="G18" s="13">
        <f t="shared" si="0"/>
        <v>32.60113720782453</v>
      </c>
      <c r="H18" s="13">
        <f t="shared" si="0"/>
        <v>44.63848017686743</v>
      </c>
      <c r="I18" s="13">
        <f t="shared" si="0"/>
        <v>58.03002422992767</v>
      </c>
      <c r="J18" s="13">
        <f t="shared" si="0"/>
        <v>78.41895166206442</v>
      </c>
      <c r="K18" s="13">
        <f t="shared" si="0"/>
        <v>116.06004845985534</v>
      </c>
    </row>
    <row r="19" spans="2:11" ht="18" customHeight="1">
      <c r="B19" s="34">
        <v>3.42</v>
      </c>
      <c r="C19" s="35"/>
      <c r="E19" s="12">
        <v>2750</v>
      </c>
      <c r="F19" s="13">
        <f t="shared" si="0"/>
        <v>23.99737844094753</v>
      </c>
      <c r="G19" s="13">
        <f t="shared" si="0"/>
        <v>35.861250928606985</v>
      </c>
      <c r="H19" s="13">
        <f t="shared" si="0"/>
        <v>49.102328194554175</v>
      </c>
      <c r="I19" s="13">
        <f t="shared" si="0"/>
        <v>63.83302665292043</v>
      </c>
      <c r="J19" s="13">
        <f t="shared" si="0"/>
        <v>86.26084682827086</v>
      </c>
      <c r="K19" s="13">
        <f t="shared" si="0"/>
        <v>127.66605330584086</v>
      </c>
    </row>
    <row r="20" spans="5:11" ht="18" customHeight="1">
      <c r="E20" s="12">
        <v>3000</v>
      </c>
      <c r="F20" s="13">
        <f t="shared" si="0"/>
        <v>26.178958299215488</v>
      </c>
      <c r="G20" s="13">
        <f t="shared" si="0"/>
        <v>39.121364649389434</v>
      </c>
      <c r="H20" s="13">
        <f t="shared" si="0"/>
        <v>53.56617621224092</v>
      </c>
      <c r="I20" s="13">
        <f t="shared" si="0"/>
        <v>69.6360290759132</v>
      </c>
      <c r="J20" s="13">
        <f t="shared" si="0"/>
        <v>94.1027419944773</v>
      </c>
      <c r="K20" s="13">
        <f t="shared" si="0"/>
        <v>139.2720581518264</v>
      </c>
    </row>
    <row r="21" spans="5:11" ht="18" customHeight="1">
      <c r="E21" s="12">
        <v>3250</v>
      </c>
      <c r="F21" s="13">
        <f aca="true" t="shared" si="1" ref="F21:K30">IF(OR(ISBLANK(F$8),F$8=0),0,($E21/((20165/$B$14)*($B$19)*F$8/60)))</f>
        <v>28.360538157483443</v>
      </c>
      <c r="G21" s="13">
        <f t="shared" si="1"/>
        <v>42.38147837017189</v>
      </c>
      <c r="H21" s="13">
        <f t="shared" si="1"/>
        <v>58.03002422992766</v>
      </c>
      <c r="I21" s="13">
        <f t="shared" si="1"/>
        <v>75.43903149890596</v>
      </c>
      <c r="J21" s="13">
        <f t="shared" si="1"/>
        <v>101.94463716068374</v>
      </c>
      <c r="K21" s="13">
        <f t="shared" si="1"/>
        <v>150.87806299781192</v>
      </c>
    </row>
    <row r="22" spans="2:11" ht="18" customHeight="1">
      <c r="B22" s="29" t="s">
        <v>16</v>
      </c>
      <c r="C22" s="29"/>
      <c r="E22" s="12">
        <v>3500</v>
      </c>
      <c r="F22" s="13">
        <f t="shared" si="1"/>
        <v>30.542118015751402</v>
      </c>
      <c r="G22" s="13">
        <f t="shared" si="1"/>
        <v>45.64159209095435</v>
      </c>
      <c r="H22" s="13">
        <f t="shared" si="1"/>
        <v>62.493872247614405</v>
      </c>
      <c r="I22" s="13">
        <f t="shared" si="1"/>
        <v>81.24203392189874</v>
      </c>
      <c r="J22" s="13">
        <f t="shared" si="1"/>
        <v>109.78653232689018</v>
      </c>
      <c r="K22" s="13">
        <f t="shared" si="1"/>
        <v>162.48406784379748</v>
      </c>
    </row>
    <row r="23" spans="2:11" ht="18" customHeight="1">
      <c r="B23" s="6" t="s">
        <v>11</v>
      </c>
      <c r="C23" s="5">
        <v>6000</v>
      </c>
      <c r="E23" s="12">
        <v>3750</v>
      </c>
      <c r="F23" s="13">
        <f t="shared" si="1"/>
        <v>32.72369787401936</v>
      </c>
      <c r="G23" s="13">
        <f t="shared" si="1"/>
        <v>48.9017058117368</v>
      </c>
      <c r="H23" s="13">
        <f t="shared" si="1"/>
        <v>66.95772026530115</v>
      </c>
      <c r="I23" s="13">
        <f t="shared" si="1"/>
        <v>87.0450363448915</v>
      </c>
      <c r="J23" s="13">
        <f t="shared" si="1"/>
        <v>117.62842749309662</v>
      </c>
      <c r="K23" s="13">
        <f t="shared" si="1"/>
        <v>174.090072689783</v>
      </c>
    </row>
    <row r="24" spans="2:11" ht="18" customHeight="1">
      <c r="B24" s="7" t="s">
        <v>10</v>
      </c>
      <c r="C24" s="5">
        <v>7000</v>
      </c>
      <c r="E24" s="12">
        <v>4000</v>
      </c>
      <c r="F24" s="13">
        <f t="shared" si="1"/>
        <v>34.90527773228732</v>
      </c>
      <c r="G24" s="13">
        <f t="shared" si="1"/>
        <v>52.16181953251925</v>
      </c>
      <c r="H24" s="13">
        <f t="shared" si="1"/>
        <v>71.42156828298789</v>
      </c>
      <c r="I24" s="13">
        <f t="shared" si="1"/>
        <v>92.84803876788426</v>
      </c>
      <c r="J24" s="13">
        <f t="shared" si="1"/>
        <v>125.47032265930306</v>
      </c>
      <c r="K24" s="13">
        <f t="shared" si="1"/>
        <v>185.69607753576852</v>
      </c>
    </row>
    <row r="25" spans="5:11" ht="18" customHeight="1">
      <c r="E25" s="12">
        <v>4250</v>
      </c>
      <c r="F25" s="13">
        <f t="shared" si="1"/>
        <v>37.08685759055527</v>
      </c>
      <c r="G25" s="13">
        <f t="shared" si="1"/>
        <v>55.4219332533017</v>
      </c>
      <c r="H25" s="13">
        <f t="shared" si="1"/>
        <v>75.88541630067463</v>
      </c>
      <c r="I25" s="13">
        <f t="shared" si="1"/>
        <v>98.65104119087704</v>
      </c>
      <c r="J25" s="13">
        <f t="shared" si="1"/>
        <v>133.3122178255095</v>
      </c>
      <c r="K25" s="13">
        <f t="shared" si="1"/>
        <v>197.30208238175408</v>
      </c>
    </row>
    <row r="26" spans="5:11" ht="18" customHeight="1">
      <c r="E26" s="12">
        <v>4500</v>
      </c>
      <c r="F26" s="13">
        <f t="shared" si="1"/>
        <v>39.26843744882323</v>
      </c>
      <c r="G26" s="13">
        <f t="shared" si="1"/>
        <v>58.68204697408416</v>
      </c>
      <c r="H26" s="13">
        <f t="shared" si="1"/>
        <v>80.34926431836138</v>
      </c>
      <c r="I26" s="13">
        <f t="shared" si="1"/>
        <v>104.4540436138698</v>
      </c>
      <c r="J26" s="13">
        <f t="shared" si="1"/>
        <v>141.15411299171595</v>
      </c>
      <c r="K26" s="13">
        <f t="shared" si="1"/>
        <v>208.9080872277396</v>
      </c>
    </row>
    <row r="27" spans="5:11" ht="18" customHeight="1">
      <c r="E27" s="12">
        <v>4750</v>
      </c>
      <c r="F27" s="13">
        <f t="shared" si="1"/>
        <v>41.45001730709119</v>
      </c>
      <c r="G27" s="13">
        <f t="shared" si="1"/>
        <v>61.94216069486661</v>
      </c>
      <c r="H27" s="13">
        <f t="shared" si="1"/>
        <v>84.81311233604812</v>
      </c>
      <c r="I27" s="13">
        <f t="shared" si="1"/>
        <v>110.25704603686256</v>
      </c>
      <c r="J27" s="13">
        <f t="shared" si="1"/>
        <v>148.99600815792238</v>
      </c>
      <c r="K27" s="13">
        <f t="shared" si="1"/>
        <v>220.51409207372512</v>
      </c>
    </row>
    <row r="28" spans="5:11" ht="18" customHeight="1">
      <c r="E28" s="12">
        <v>5000</v>
      </c>
      <c r="F28" s="13">
        <f t="shared" si="1"/>
        <v>43.631597165359146</v>
      </c>
      <c r="G28" s="13">
        <f t="shared" si="1"/>
        <v>65.20227441564906</v>
      </c>
      <c r="H28" s="13">
        <f t="shared" si="1"/>
        <v>89.27696035373486</v>
      </c>
      <c r="I28" s="13">
        <f t="shared" si="1"/>
        <v>116.06004845985534</v>
      </c>
      <c r="J28" s="13">
        <f t="shared" si="1"/>
        <v>156.83790332412883</v>
      </c>
      <c r="K28" s="13">
        <f t="shared" si="1"/>
        <v>232.12009691971068</v>
      </c>
    </row>
    <row r="29" spans="5:11" ht="18" customHeight="1">
      <c r="E29" s="12">
        <v>5250</v>
      </c>
      <c r="F29" s="13">
        <f t="shared" si="1"/>
        <v>45.8131770236271</v>
      </c>
      <c r="G29" s="13">
        <f t="shared" si="1"/>
        <v>68.46238813643151</v>
      </c>
      <c r="H29" s="13">
        <f t="shared" si="1"/>
        <v>93.74080837142161</v>
      </c>
      <c r="I29" s="13">
        <f t="shared" si="1"/>
        <v>121.8630508828481</v>
      </c>
      <c r="J29" s="13">
        <f t="shared" si="1"/>
        <v>164.67979849033526</v>
      </c>
      <c r="K29" s="13">
        <f t="shared" si="1"/>
        <v>243.7261017656962</v>
      </c>
    </row>
    <row r="30" spans="5:11" ht="18" customHeight="1">
      <c r="E30" s="12">
        <v>5500</v>
      </c>
      <c r="F30" s="13">
        <f t="shared" si="1"/>
        <v>47.99475688189506</v>
      </c>
      <c r="G30" s="13">
        <f t="shared" si="1"/>
        <v>71.72250185721397</v>
      </c>
      <c r="H30" s="13">
        <f t="shared" si="1"/>
        <v>98.20465638910835</v>
      </c>
      <c r="I30" s="13">
        <f t="shared" si="1"/>
        <v>127.66605330584086</v>
      </c>
      <c r="J30" s="13">
        <f t="shared" si="1"/>
        <v>172.52169365654171</v>
      </c>
      <c r="K30" s="13">
        <f t="shared" si="1"/>
        <v>255.33210661168172</v>
      </c>
    </row>
    <row r="31" spans="5:11" ht="18" customHeight="1">
      <c r="E31" s="12">
        <v>5750</v>
      </c>
      <c r="F31" s="13">
        <f aca="true" t="shared" si="2" ref="F31:K40">IF(OR(ISBLANK(F$8),F$8=0),0,($E31/((20165/$B$14)*($B$19)*F$8/60)))</f>
        <v>50.176336740163016</v>
      </c>
      <c r="G31" s="13">
        <f t="shared" si="2"/>
        <v>74.98261557799643</v>
      </c>
      <c r="H31" s="13">
        <f t="shared" si="2"/>
        <v>102.6685044067951</v>
      </c>
      <c r="I31" s="13">
        <f t="shared" si="2"/>
        <v>133.46905572883364</v>
      </c>
      <c r="J31" s="13">
        <f t="shared" si="2"/>
        <v>180.36358882274814</v>
      </c>
      <c r="K31" s="13">
        <f t="shared" si="2"/>
        <v>266.9381114576673</v>
      </c>
    </row>
    <row r="32" spans="5:11" ht="18" customHeight="1">
      <c r="E32" s="12">
        <v>6000</v>
      </c>
      <c r="F32" s="13">
        <f t="shared" si="2"/>
        <v>52.357916598430975</v>
      </c>
      <c r="G32" s="13">
        <f t="shared" si="2"/>
        <v>78.24272929877887</v>
      </c>
      <c r="H32" s="13">
        <f t="shared" si="2"/>
        <v>107.13235242448184</v>
      </c>
      <c r="I32" s="13">
        <f t="shared" si="2"/>
        <v>139.2720581518264</v>
      </c>
      <c r="J32" s="13">
        <f t="shared" si="2"/>
        <v>188.2054839889546</v>
      </c>
      <c r="K32" s="13">
        <f t="shared" si="2"/>
        <v>278.5441163036528</v>
      </c>
    </row>
    <row r="33" spans="5:11" ht="18" customHeight="1">
      <c r="E33" s="12">
        <v>6250</v>
      </c>
      <c r="F33" s="13">
        <f t="shared" si="2"/>
        <v>54.53949645669893</v>
      </c>
      <c r="G33" s="13">
        <f t="shared" si="2"/>
        <v>81.50284301956133</v>
      </c>
      <c r="H33" s="13">
        <f t="shared" si="2"/>
        <v>111.59620044216858</v>
      </c>
      <c r="I33" s="13">
        <f t="shared" si="2"/>
        <v>145.07506057481916</v>
      </c>
      <c r="J33" s="13">
        <f t="shared" si="2"/>
        <v>196.04737915516102</v>
      </c>
      <c r="K33" s="13">
        <f t="shared" si="2"/>
        <v>290.1501211496383</v>
      </c>
    </row>
    <row r="34" spans="5:11" ht="18" customHeight="1">
      <c r="E34" s="12">
        <v>6500</v>
      </c>
      <c r="F34" s="13">
        <f t="shared" si="2"/>
        <v>56.721076314966886</v>
      </c>
      <c r="G34" s="13">
        <f t="shared" si="2"/>
        <v>84.76295674034378</v>
      </c>
      <c r="H34" s="13">
        <f t="shared" si="2"/>
        <v>116.06004845985532</v>
      </c>
      <c r="I34" s="13">
        <f t="shared" si="2"/>
        <v>150.87806299781192</v>
      </c>
      <c r="J34" s="13">
        <f t="shared" si="2"/>
        <v>203.88927432136748</v>
      </c>
      <c r="K34" s="13">
        <f t="shared" si="2"/>
        <v>301.75612599562385</v>
      </c>
    </row>
    <row r="35" spans="5:11" ht="18" customHeight="1">
      <c r="E35" s="12">
        <v>6750</v>
      </c>
      <c r="F35" s="13">
        <f t="shared" si="2"/>
        <v>58.902656173234845</v>
      </c>
      <c r="G35" s="13">
        <f t="shared" si="2"/>
        <v>88.02307046112624</v>
      </c>
      <c r="H35" s="13">
        <f t="shared" si="2"/>
        <v>120.52389647754207</v>
      </c>
      <c r="I35" s="13">
        <f t="shared" si="2"/>
        <v>156.6810654208047</v>
      </c>
      <c r="J35" s="13">
        <f t="shared" si="2"/>
        <v>211.7311694875739</v>
      </c>
      <c r="K35" s="13">
        <f t="shared" si="2"/>
        <v>313.3621308416094</v>
      </c>
    </row>
    <row r="36" spans="5:11" ht="18" customHeight="1">
      <c r="E36" s="12">
        <v>7000</v>
      </c>
      <c r="F36" s="13">
        <f t="shared" si="2"/>
        <v>61.084236031502805</v>
      </c>
      <c r="G36" s="13">
        <f t="shared" si="2"/>
        <v>91.2831841819087</v>
      </c>
      <c r="H36" s="13">
        <f t="shared" si="2"/>
        <v>124.98774449522881</v>
      </c>
      <c r="I36" s="13">
        <f t="shared" si="2"/>
        <v>162.48406784379748</v>
      </c>
      <c r="J36" s="13">
        <f t="shared" si="2"/>
        <v>219.57306465378036</v>
      </c>
      <c r="K36" s="13">
        <f t="shared" si="2"/>
        <v>324.96813568759495</v>
      </c>
    </row>
    <row r="37" spans="5:11" ht="18" customHeight="1">
      <c r="E37" s="12">
        <v>7250</v>
      </c>
      <c r="F37" s="13">
        <f t="shared" si="2"/>
        <v>63.26581588977076</v>
      </c>
      <c r="G37" s="13">
        <f t="shared" si="2"/>
        <v>94.54329790269114</v>
      </c>
      <c r="H37" s="13">
        <f t="shared" si="2"/>
        <v>129.45159251291554</v>
      </c>
      <c r="I37" s="13">
        <f t="shared" si="2"/>
        <v>168.28707026679024</v>
      </c>
      <c r="J37" s="13">
        <f t="shared" si="2"/>
        <v>227.4149598199868</v>
      </c>
      <c r="K37" s="13">
        <f t="shared" si="2"/>
        <v>336.5741405335805</v>
      </c>
    </row>
    <row r="38" spans="5:11" ht="18" customHeight="1">
      <c r="E38" s="12">
        <v>7500</v>
      </c>
      <c r="F38" s="13">
        <f t="shared" si="2"/>
        <v>65.44739574803872</v>
      </c>
      <c r="G38" s="13">
        <f t="shared" si="2"/>
        <v>97.8034116234736</v>
      </c>
      <c r="H38" s="13">
        <f t="shared" si="2"/>
        <v>133.9154405306023</v>
      </c>
      <c r="I38" s="13">
        <f t="shared" si="2"/>
        <v>174.090072689783</v>
      </c>
      <c r="J38" s="13">
        <f t="shared" si="2"/>
        <v>235.25685498619325</v>
      </c>
      <c r="K38" s="13">
        <f t="shared" si="2"/>
        <v>348.180145379566</v>
      </c>
    </row>
    <row r="39" spans="5:11" ht="18" customHeight="1">
      <c r="E39" s="12">
        <v>7750</v>
      </c>
      <c r="F39" s="13">
        <f t="shared" si="2"/>
        <v>67.62897560630667</v>
      </c>
      <c r="G39" s="13">
        <f t="shared" si="2"/>
        <v>101.06352534425605</v>
      </c>
      <c r="H39" s="13">
        <f t="shared" si="2"/>
        <v>138.37928854828903</v>
      </c>
      <c r="I39" s="13">
        <f t="shared" si="2"/>
        <v>179.89307511277576</v>
      </c>
      <c r="J39" s="13">
        <f t="shared" si="2"/>
        <v>243.09875015239967</v>
      </c>
      <c r="K39" s="13">
        <f t="shared" si="2"/>
        <v>359.7861502255515</v>
      </c>
    </row>
    <row r="40" spans="5:11" ht="18" customHeight="1">
      <c r="E40" s="12">
        <v>8000</v>
      </c>
      <c r="F40" s="13">
        <f t="shared" si="2"/>
        <v>69.81055546457463</v>
      </c>
      <c r="G40" s="13">
        <f t="shared" si="2"/>
        <v>104.3236390650385</v>
      </c>
      <c r="H40" s="13">
        <f t="shared" si="2"/>
        <v>142.84313656597578</v>
      </c>
      <c r="I40" s="13">
        <f t="shared" si="2"/>
        <v>185.69607753576852</v>
      </c>
      <c r="J40" s="13">
        <f t="shared" si="2"/>
        <v>250.94064531860613</v>
      </c>
      <c r="K40" s="13">
        <f t="shared" si="2"/>
        <v>371.39215507153705</v>
      </c>
    </row>
    <row r="41" spans="5:11" ht="18" customHeight="1">
      <c r="E41" s="12">
        <v>8250</v>
      </c>
      <c r="F41" s="13">
        <f aca="true" t="shared" si="3" ref="F41:K48">IF(OR(ISBLANK(F$8),F$8=0),0,($E41/((20165/$B$14)*($B$19)*F$8/60)))</f>
        <v>71.99213532284259</v>
      </c>
      <c r="G41" s="13">
        <f t="shared" si="3"/>
        <v>107.58375278582095</v>
      </c>
      <c r="H41" s="13">
        <f t="shared" si="3"/>
        <v>147.3069845836625</v>
      </c>
      <c r="I41" s="13">
        <f t="shared" si="3"/>
        <v>191.4990799587613</v>
      </c>
      <c r="J41" s="13">
        <f t="shared" si="3"/>
        <v>258.78254048481256</v>
      </c>
      <c r="K41" s="13">
        <f t="shared" si="3"/>
        <v>382.9981599175226</v>
      </c>
    </row>
    <row r="42" spans="5:11" ht="18" customHeight="1">
      <c r="E42" s="12">
        <v>8500</v>
      </c>
      <c r="F42" s="13">
        <f t="shared" si="3"/>
        <v>74.17371518111054</v>
      </c>
      <c r="G42" s="13">
        <f t="shared" si="3"/>
        <v>110.8438665066034</v>
      </c>
      <c r="H42" s="13">
        <f t="shared" si="3"/>
        <v>151.77083260134927</v>
      </c>
      <c r="I42" s="13">
        <f t="shared" si="3"/>
        <v>197.30208238175408</v>
      </c>
      <c r="J42" s="13">
        <f t="shared" si="3"/>
        <v>266.624435651019</v>
      </c>
      <c r="K42" s="13">
        <f t="shared" si="3"/>
        <v>394.60416476350815</v>
      </c>
    </row>
    <row r="43" spans="5:11" ht="18" customHeight="1">
      <c r="E43" s="12">
        <v>8750</v>
      </c>
      <c r="F43" s="13">
        <f t="shared" si="3"/>
        <v>76.3552950393785</v>
      </c>
      <c r="G43" s="13">
        <f t="shared" si="3"/>
        <v>114.10398022738586</v>
      </c>
      <c r="H43" s="13">
        <f t="shared" si="3"/>
        <v>156.234680619036</v>
      </c>
      <c r="I43" s="13">
        <f t="shared" si="3"/>
        <v>203.10508480474684</v>
      </c>
      <c r="J43" s="13">
        <f t="shared" si="3"/>
        <v>274.46633081722547</v>
      </c>
      <c r="K43" s="13">
        <f t="shared" si="3"/>
        <v>406.2101696094937</v>
      </c>
    </row>
    <row r="44" spans="5:11" ht="18" customHeight="1">
      <c r="E44" s="12">
        <v>9000</v>
      </c>
      <c r="F44" s="13">
        <f t="shared" si="3"/>
        <v>78.53687489764646</v>
      </c>
      <c r="G44" s="13">
        <f t="shared" si="3"/>
        <v>117.36409394816832</v>
      </c>
      <c r="H44" s="13">
        <f t="shared" si="3"/>
        <v>160.69852863672276</v>
      </c>
      <c r="I44" s="13">
        <f t="shared" si="3"/>
        <v>208.9080872277396</v>
      </c>
      <c r="J44" s="13">
        <f t="shared" si="3"/>
        <v>282.3082259834319</v>
      </c>
      <c r="K44" s="13">
        <f t="shared" si="3"/>
        <v>417.8161744554792</v>
      </c>
    </row>
    <row r="45" spans="5:11" ht="18" customHeight="1">
      <c r="E45" s="12">
        <v>9250</v>
      </c>
      <c r="F45" s="13">
        <f t="shared" si="3"/>
        <v>80.71845475591442</v>
      </c>
      <c r="G45" s="13">
        <f t="shared" si="3"/>
        <v>120.62420766895077</v>
      </c>
      <c r="H45" s="13">
        <f t="shared" si="3"/>
        <v>165.16237665440948</v>
      </c>
      <c r="I45" s="13">
        <f t="shared" si="3"/>
        <v>214.71108965073236</v>
      </c>
      <c r="J45" s="13">
        <f t="shared" si="3"/>
        <v>290.1501211496383</v>
      </c>
      <c r="K45" s="13">
        <f t="shared" si="3"/>
        <v>429.4221793014647</v>
      </c>
    </row>
    <row r="46" spans="5:11" ht="18" customHeight="1">
      <c r="E46" s="12">
        <v>9500</v>
      </c>
      <c r="F46" s="13">
        <f t="shared" si="3"/>
        <v>82.90003461418237</v>
      </c>
      <c r="G46" s="13">
        <f t="shared" si="3"/>
        <v>123.88432138973322</v>
      </c>
      <c r="H46" s="13">
        <f t="shared" si="3"/>
        <v>169.62622467209624</v>
      </c>
      <c r="I46" s="13">
        <f t="shared" si="3"/>
        <v>220.51409207372512</v>
      </c>
      <c r="J46" s="13">
        <f t="shared" si="3"/>
        <v>297.99201631584475</v>
      </c>
      <c r="K46" s="13">
        <f t="shared" si="3"/>
        <v>441.02818414745025</v>
      </c>
    </row>
    <row r="47" spans="5:11" ht="18" customHeight="1">
      <c r="E47" s="12">
        <v>9750</v>
      </c>
      <c r="F47" s="13">
        <f t="shared" si="3"/>
        <v>85.08161447245033</v>
      </c>
      <c r="G47" s="13">
        <f t="shared" si="3"/>
        <v>127.14443511051567</v>
      </c>
      <c r="H47" s="13">
        <f t="shared" si="3"/>
        <v>174.09007268978297</v>
      </c>
      <c r="I47" s="13">
        <f t="shared" si="3"/>
        <v>226.3170944967179</v>
      </c>
      <c r="J47" s="13">
        <f t="shared" si="3"/>
        <v>305.83391148205123</v>
      </c>
      <c r="K47" s="13">
        <f t="shared" si="3"/>
        <v>452.6341889934358</v>
      </c>
    </row>
    <row r="48" spans="5:11" ht="18" customHeight="1">
      <c r="E48" s="12">
        <v>10000</v>
      </c>
      <c r="F48" s="13">
        <f t="shared" si="3"/>
        <v>87.26319433071829</v>
      </c>
      <c r="G48" s="13">
        <f t="shared" si="3"/>
        <v>130.40454883129811</v>
      </c>
      <c r="H48" s="13">
        <f t="shared" si="3"/>
        <v>178.55392070746973</v>
      </c>
      <c r="I48" s="13">
        <f t="shared" si="3"/>
        <v>232.12009691971068</v>
      </c>
      <c r="J48" s="13">
        <f t="shared" si="3"/>
        <v>313.67580664825766</v>
      </c>
      <c r="K48" s="13">
        <f t="shared" si="3"/>
        <v>464.24019383942135</v>
      </c>
    </row>
    <row r="53" spans="1:7" ht="15.75">
      <c r="A53"/>
      <c r="B53"/>
      <c r="D53"/>
      <c r="G53" s="18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</sheetData>
  <sheetProtection sheet="1" objects="1" scenarios="1"/>
  <mergeCells count="12">
    <mergeCell ref="M3:P5"/>
    <mergeCell ref="E3:K3"/>
    <mergeCell ref="E4:K4"/>
    <mergeCell ref="D5:L5"/>
    <mergeCell ref="D6:L6"/>
    <mergeCell ref="B18:C18"/>
    <mergeCell ref="B19:C19"/>
    <mergeCell ref="B22:C22"/>
    <mergeCell ref="B12:C12"/>
    <mergeCell ref="B13:C13"/>
    <mergeCell ref="B14:C14"/>
    <mergeCell ref="B17:C17"/>
  </mergeCells>
  <conditionalFormatting sqref="F11:K48">
    <cfRule type="expression" priority="1" dxfId="0" stopIfTrue="1">
      <formula>$E11&lt;$C$23</formula>
    </cfRule>
    <cfRule type="expression" priority="2" dxfId="1" stopIfTrue="1">
      <formula>OR($E11=$C$23,$E11&lt;$C$24)</formula>
    </cfRule>
    <cfRule type="expression" priority="3" dxfId="2" stopIfTrue="1">
      <formula>OR($E11=$C$24,$E11&gt;$C$24)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3:R83"/>
  <sheetViews>
    <sheetView workbookViewId="0" topLeftCell="A1">
      <selection activeCell="H50" sqref="H50"/>
    </sheetView>
  </sheetViews>
  <sheetFormatPr defaultColWidth="11.00390625" defaultRowHeight="12"/>
  <cols>
    <col min="1" max="1" width="2.50390625" style="1" customWidth="1"/>
    <col min="2" max="2" width="9.875" style="1" customWidth="1"/>
    <col min="3" max="3" width="8.50390625" style="1" customWidth="1"/>
    <col min="4" max="4" width="4.625" style="1" customWidth="1"/>
    <col min="5" max="5" width="9.50390625" style="1" customWidth="1"/>
    <col min="6" max="11" width="12.875" style="1" customWidth="1"/>
    <col min="12" max="12" width="6.375" style="1" customWidth="1"/>
    <col min="13" max="13" width="10.50390625" style="1" bestFit="1" customWidth="1"/>
    <col min="14" max="14" width="8.625" style="1" bestFit="1" customWidth="1"/>
    <col min="15" max="15" width="5.125" style="1" bestFit="1" customWidth="1"/>
    <col min="16" max="16384" width="10.875" style="1" customWidth="1"/>
  </cols>
  <sheetData>
    <row r="3" spans="1:16" ht="19.5">
      <c r="A3" s="4"/>
      <c r="B3" s="4"/>
      <c r="C3" s="4"/>
      <c r="D3" s="4"/>
      <c r="E3" s="32" t="s">
        <v>18</v>
      </c>
      <c r="F3" s="33"/>
      <c r="G3" s="33"/>
      <c r="H3" s="33"/>
      <c r="I3" s="33"/>
      <c r="J3" s="33"/>
      <c r="K3" s="33"/>
      <c r="L3" s="4"/>
      <c r="M3" s="40" t="s">
        <v>28</v>
      </c>
      <c r="N3" s="41"/>
      <c r="O3" s="41"/>
      <c r="P3" s="41"/>
    </row>
    <row r="4" spans="1:16" ht="22.5">
      <c r="A4" s="4"/>
      <c r="B4" s="4"/>
      <c r="C4" s="4"/>
      <c r="D4" s="4"/>
      <c r="E4" s="36" t="s">
        <v>7</v>
      </c>
      <c r="F4" s="36"/>
      <c r="G4" s="36"/>
      <c r="H4" s="36"/>
      <c r="I4" s="36"/>
      <c r="J4" s="36"/>
      <c r="K4" s="36"/>
      <c r="L4" s="4"/>
      <c r="M4" s="41"/>
      <c r="N4" s="41"/>
      <c r="O4" s="41"/>
      <c r="P4" s="41"/>
    </row>
    <row r="5" spans="1:16" ht="15.75">
      <c r="A5"/>
      <c r="B5" s="15"/>
      <c r="C5" s="16"/>
      <c r="D5" s="39" t="s">
        <v>27</v>
      </c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2" ht="15.75">
      <c r="A6"/>
      <c r="B6" s="14"/>
      <c r="C6" s="17"/>
      <c r="D6" s="39" t="s">
        <v>12</v>
      </c>
      <c r="E6" s="39"/>
      <c r="F6" s="39"/>
      <c r="G6" s="39"/>
      <c r="H6" s="39"/>
      <c r="I6" s="39"/>
      <c r="J6" s="39"/>
      <c r="K6" s="39"/>
      <c r="L6" s="39"/>
    </row>
    <row r="7" spans="6:16" s="2" customFormat="1" ht="18" customHeight="1"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M7" s="24" t="s">
        <v>23</v>
      </c>
      <c r="N7" s="24" t="s">
        <v>24</v>
      </c>
      <c r="O7" s="24" t="s">
        <v>25</v>
      </c>
      <c r="P7" s="24" t="s">
        <v>26</v>
      </c>
    </row>
    <row r="8" spans="5:16" s="2" customFormat="1" ht="18" customHeight="1">
      <c r="E8" s="9" t="s">
        <v>8</v>
      </c>
      <c r="F8" s="19">
        <v>2.68</v>
      </c>
      <c r="G8" s="19">
        <v>1.8</v>
      </c>
      <c r="H8" s="19">
        <v>1.31</v>
      </c>
      <c r="I8" s="19">
        <v>1</v>
      </c>
      <c r="J8" s="19">
        <v>0.75</v>
      </c>
      <c r="K8" s="19">
        <v>0.5</v>
      </c>
      <c r="M8" s="27">
        <v>315</v>
      </c>
      <c r="N8" s="27">
        <v>35</v>
      </c>
      <c r="O8" s="27">
        <v>17</v>
      </c>
      <c r="P8" s="25">
        <f>ROUND(O8+(N8*M8/1270),2)</f>
        <v>25.68</v>
      </c>
    </row>
    <row r="9" spans="5:11" s="2" customFormat="1" ht="18" customHeight="1">
      <c r="E9" s="21"/>
      <c r="F9" s="22"/>
      <c r="G9" s="22"/>
      <c r="H9" s="22"/>
      <c r="I9" s="22"/>
      <c r="J9" s="22"/>
      <c r="K9" s="22"/>
    </row>
    <row r="10" spans="3:11" ht="18" customHeight="1">
      <c r="C10" s="10"/>
      <c r="E10" s="23" t="s">
        <v>9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</row>
    <row r="11" spans="3:11" ht="18" customHeight="1">
      <c r="C11" s="11"/>
      <c r="E11" s="12">
        <v>750</v>
      </c>
      <c r="F11" s="13">
        <f aca="true" t="shared" si="0" ref="F11:K20">IF(OR(ISBLANK(F$8),F$8=0),0,($E11/((20165/$B$14)*($B$19)*F$8/60)))</f>
        <v>6.198054885610326</v>
      </c>
      <c r="G11" s="13">
        <f t="shared" si="0"/>
        <v>9.228215051908709</v>
      </c>
      <c r="H11" s="13">
        <f t="shared" si="0"/>
        <v>12.67999014766082</v>
      </c>
      <c r="I11" s="13">
        <f t="shared" si="0"/>
        <v>16.610787093435675</v>
      </c>
      <c r="J11" s="13">
        <f t="shared" si="0"/>
        <v>22.147716124580903</v>
      </c>
      <c r="K11" s="13">
        <f t="shared" si="0"/>
        <v>33.22157418687135</v>
      </c>
    </row>
    <row r="12" spans="2:11" ht="18" customHeight="1">
      <c r="B12" s="29" t="s">
        <v>6</v>
      </c>
      <c r="C12" s="30"/>
      <c r="E12" s="12">
        <v>1000</v>
      </c>
      <c r="F12" s="13">
        <f t="shared" si="0"/>
        <v>8.264073180813769</v>
      </c>
      <c r="G12" s="13">
        <f t="shared" si="0"/>
        <v>12.304286735878277</v>
      </c>
      <c r="H12" s="13">
        <f t="shared" si="0"/>
        <v>16.906653530214427</v>
      </c>
      <c r="I12" s="13">
        <f t="shared" si="0"/>
        <v>22.147716124580903</v>
      </c>
      <c r="J12" s="13">
        <f t="shared" si="0"/>
        <v>29.53028816610787</v>
      </c>
      <c r="K12" s="13">
        <f t="shared" si="0"/>
        <v>44.295432249161806</v>
      </c>
    </row>
    <row r="13" spans="2:11" ht="18" customHeight="1">
      <c r="B13" s="31" t="s">
        <v>13</v>
      </c>
      <c r="C13" s="31"/>
      <c r="E13" s="12">
        <v>1250</v>
      </c>
      <c r="F13" s="13">
        <f t="shared" si="0"/>
        <v>10.330091476017211</v>
      </c>
      <c r="G13" s="13">
        <f t="shared" si="0"/>
        <v>15.380358419847846</v>
      </c>
      <c r="H13" s="13">
        <f t="shared" si="0"/>
        <v>21.133316912768034</v>
      </c>
      <c r="I13" s="13">
        <f t="shared" si="0"/>
        <v>27.684645155726127</v>
      </c>
      <c r="J13" s="13">
        <f t="shared" si="0"/>
        <v>36.912860207634836</v>
      </c>
      <c r="K13" s="13">
        <f t="shared" si="0"/>
        <v>55.369290311452254</v>
      </c>
    </row>
    <row r="14" spans="2:11" ht="18" customHeight="1">
      <c r="B14" s="34">
        <f>$P$8</f>
        <v>25.68</v>
      </c>
      <c r="C14" s="37"/>
      <c r="E14" s="12">
        <v>1500</v>
      </c>
      <c r="F14" s="13">
        <f t="shared" si="0"/>
        <v>12.396109771220653</v>
      </c>
      <c r="G14" s="13">
        <f t="shared" si="0"/>
        <v>18.456430103817418</v>
      </c>
      <c r="H14" s="13">
        <f t="shared" si="0"/>
        <v>25.35998029532164</v>
      </c>
      <c r="I14" s="13">
        <f t="shared" si="0"/>
        <v>33.22157418687135</v>
      </c>
      <c r="J14" s="13">
        <f t="shared" si="0"/>
        <v>44.295432249161806</v>
      </c>
      <c r="K14" s="13">
        <f t="shared" si="0"/>
        <v>66.4431483737427</v>
      </c>
    </row>
    <row r="15" spans="3:11" ht="18" customHeight="1">
      <c r="C15" s="10"/>
      <c r="E15" s="12">
        <v>1750</v>
      </c>
      <c r="F15" s="13">
        <f t="shared" si="0"/>
        <v>14.462128066424095</v>
      </c>
      <c r="G15" s="13">
        <f t="shared" si="0"/>
        <v>21.532501787786984</v>
      </c>
      <c r="H15" s="13">
        <f t="shared" si="0"/>
        <v>29.586643677875248</v>
      </c>
      <c r="I15" s="13">
        <f t="shared" si="0"/>
        <v>38.75850321801658</v>
      </c>
      <c r="J15" s="13">
        <f t="shared" si="0"/>
        <v>51.678004290688776</v>
      </c>
      <c r="K15" s="13">
        <f t="shared" si="0"/>
        <v>77.51700643603316</v>
      </c>
    </row>
    <row r="16" spans="3:11" ht="18" customHeight="1">
      <c r="C16" s="11"/>
      <c r="E16" s="12">
        <v>2000</v>
      </c>
      <c r="F16" s="13">
        <f t="shared" si="0"/>
        <v>16.528146361627538</v>
      </c>
      <c r="G16" s="13">
        <f t="shared" si="0"/>
        <v>24.608573471756554</v>
      </c>
      <c r="H16" s="13">
        <f t="shared" si="0"/>
        <v>33.813307060428855</v>
      </c>
      <c r="I16" s="13">
        <f t="shared" si="0"/>
        <v>44.295432249161806</v>
      </c>
      <c r="J16" s="13">
        <f t="shared" si="0"/>
        <v>59.06057633221574</v>
      </c>
      <c r="K16" s="13">
        <f t="shared" si="0"/>
        <v>88.59086449832361</v>
      </c>
    </row>
    <row r="17" spans="2:18" ht="18" customHeight="1">
      <c r="B17" s="29" t="s">
        <v>15</v>
      </c>
      <c r="C17" s="30"/>
      <c r="E17" s="12">
        <v>2250</v>
      </c>
      <c r="F17" s="13">
        <f t="shared" si="0"/>
        <v>18.59416465683098</v>
      </c>
      <c r="G17" s="13">
        <f t="shared" si="0"/>
        <v>27.684645155726123</v>
      </c>
      <c r="H17" s="13">
        <f t="shared" si="0"/>
        <v>38.039970442982465</v>
      </c>
      <c r="I17" s="13">
        <f t="shared" si="0"/>
        <v>49.83236128030703</v>
      </c>
      <c r="J17" s="13">
        <f t="shared" si="0"/>
        <v>66.4431483737427</v>
      </c>
      <c r="K17" s="13">
        <f t="shared" si="0"/>
        <v>99.66472256061407</v>
      </c>
      <c r="R17" s="3"/>
    </row>
    <row r="18" spans="2:11" ht="18" customHeight="1">
      <c r="B18" s="38" t="s">
        <v>14</v>
      </c>
      <c r="C18" s="38"/>
      <c r="E18" s="12">
        <v>2500</v>
      </c>
      <c r="F18" s="13">
        <f t="shared" si="0"/>
        <v>20.660182952034422</v>
      </c>
      <c r="G18" s="13">
        <f t="shared" si="0"/>
        <v>30.760716839695693</v>
      </c>
      <c r="H18" s="13">
        <f t="shared" si="0"/>
        <v>42.26663382553607</v>
      </c>
      <c r="I18" s="13">
        <f t="shared" si="0"/>
        <v>55.369290311452254</v>
      </c>
      <c r="J18" s="13">
        <f t="shared" si="0"/>
        <v>73.82572041526967</v>
      </c>
      <c r="K18" s="13">
        <f t="shared" si="0"/>
        <v>110.73858062290451</v>
      </c>
    </row>
    <row r="19" spans="2:11" ht="18" customHeight="1">
      <c r="B19" s="34">
        <v>3.45</v>
      </c>
      <c r="C19" s="35"/>
      <c r="E19" s="12">
        <v>2750</v>
      </c>
      <c r="F19" s="13">
        <f t="shared" si="0"/>
        <v>22.726201247237864</v>
      </c>
      <c r="G19" s="13">
        <f t="shared" si="0"/>
        <v>33.83678852366526</v>
      </c>
      <c r="H19" s="13">
        <f t="shared" si="0"/>
        <v>46.49329720808968</v>
      </c>
      <c r="I19" s="13">
        <f t="shared" si="0"/>
        <v>60.90621934259748</v>
      </c>
      <c r="J19" s="13">
        <f t="shared" si="0"/>
        <v>81.20829245679664</v>
      </c>
      <c r="K19" s="13">
        <f t="shared" si="0"/>
        <v>121.81243868519496</v>
      </c>
    </row>
    <row r="20" spans="5:11" ht="18" customHeight="1">
      <c r="E20" s="12">
        <v>3000</v>
      </c>
      <c r="F20" s="13">
        <f t="shared" si="0"/>
        <v>24.792219542441305</v>
      </c>
      <c r="G20" s="13">
        <f t="shared" si="0"/>
        <v>36.912860207634836</v>
      </c>
      <c r="H20" s="13">
        <f t="shared" si="0"/>
        <v>50.71996059064328</v>
      </c>
      <c r="I20" s="13">
        <f t="shared" si="0"/>
        <v>66.4431483737427</v>
      </c>
      <c r="J20" s="13">
        <f t="shared" si="0"/>
        <v>88.59086449832361</v>
      </c>
      <c r="K20" s="13">
        <f t="shared" si="0"/>
        <v>132.8862967474854</v>
      </c>
    </row>
    <row r="21" spans="5:11" ht="18" customHeight="1">
      <c r="E21" s="12">
        <v>3250</v>
      </c>
      <c r="F21" s="13">
        <f aca="true" t="shared" si="1" ref="F21:K30">IF(OR(ISBLANK(F$8),F$8=0),0,($E21/((20165/$B$14)*($B$19)*F$8/60)))</f>
        <v>26.858237837644747</v>
      </c>
      <c r="G21" s="13">
        <f t="shared" si="1"/>
        <v>39.9889318916044</v>
      </c>
      <c r="H21" s="13">
        <f t="shared" si="1"/>
        <v>54.94662397319689</v>
      </c>
      <c r="I21" s="13">
        <f t="shared" si="1"/>
        <v>71.98007740488794</v>
      </c>
      <c r="J21" s="13">
        <f t="shared" si="1"/>
        <v>95.97343653985058</v>
      </c>
      <c r="K21" s="13">
        <f t="shared" si="1"/>
        <v>143.96015480977587</v>
      </c>
    </row>
    <row r="22" spans="2:11" ht="18" customHeight="1">
      <c r="B22" s="29" t="s">
        <v>16</v>
      </c>
      <c r="C22" s="29"/>
      <c r="E22" s="12">
        <v>3500</v>
      </c>
      <c r="F22" s="13">
        <f t="shared" si="1"/>
        <v>28.92425613284819</v>
      </c>
      <c r="G22" s="13">
        <f t="shared" si="1"/>
        <v>43.06500357557397</v>
      </c>
      <c r="H22" s="13">
        <f t="shared" si="1"/>
        <v>59.173287355750496</v>
      </c>
      <c r="I22" s="13">
        <f t="shared" si="1"/>
        <v>77.51700643603316</v>
      </c>
      <c r="J22" s="13">
        <f t="shared" si="1"/>
        <v>103.35600858137755</v>
      </c>
      <c r="K22" s="13">
        <f t="shared" si="1"/>
        <v>155.0340128720663</v>
      </c>
    </row>
    <row r="23" spans="2:11" ht="18" customHeight="1">
      <c r="B23" s="6" t="s">
        <v>11</v>
      </c>
      <c r="C23" s="5">
        <v>5500</v>
      </c>
      <c r="E23" s="12">
        <v>3750</v>
      </c>
      <c r="F23" s="13">
        <f t="shared" si="1"/>
        <v>30.99027442805163</v>
      </c>
      <c r="G23" s="13">
        <f t="shared" si="1"/>
        <v>46.14107525954354</v>
      </c>
      <c r="H23" s="13">
        <f t="shared" si="1"/>
        <v>63.399950738304106</v>
      </c>
      <c r="I23" s="13">
        <f t="shared" si="1"/>
        <v>83.05393546717839</v>
      </c>
      <c r="J23" s="13">
        <f t="shared" si="1"/>
        <v>110.73858062290451</v>
      </c>
      <c r="K23" s="13">
        <f t="shared" si="1"/>
        <v>166.10787093435678</v>
      </c>
    </row>
    <row r="24" spans="2:11" ht="18" customHeight="1">
      <c r="B24" s="7" t="s">
        <v>10</v>
      </c>
      <c r="C24" s="5">
        <v>7200</v>
      </c>
      <c r="E24" s="12">
        <v>4000</v>
      </c>
      <c r="F24" s="13">
        <f t="shared" si="1"/>
        <v>33.056292723255076</v>
      </c>
      <c r="G24" s="13">
        <f t="shared" si="1"/>
        <v>49.21714694351311</v>
      </c>
      <c r="H24" s="13">
        <f t="shared" si="1"/>
        <v>67.62661412085771</v>
      </c>
      <c r="I24" s="13">
        <f t="shared" si="1"/>
        <v>88.59086449832361</v>
      </c>
      <c r="J24" s="13">
        <f t="shared" si="1"/>
        <v>118.12115266443148</v>
      </c>
      <c r="K24" s="13">
        <f t="shared" si="1"/>
        <v>177.18172899664722</v>
      </c>
    </row>
    <row r="25" spans="5:11" ht="18" customHeight="1">
      <c r="E25" s="12">
        <v>4250</v>
      </c>
      <c r="F25" s="13">
        <f t="shared" si="1"/>
        <v>35.12231101845852</v>
      </c>
      <c r="G25" s="13">
        <f t="shared" si="1"/>
        <v>52.29321862748268</v>
      </c>
      <c r="H25" s="13">
        <f t="shared" si="1"/>
        <v>71.85327750341132</v>
      </c>
      <c r="I25" s="13">
        <f t="shared" si="1"/>
        <v>94.12779352946883</v>
      </c>
      <c r="J25" s="13">
        <f t="shared" si="1"/>
        <v>125.50372470595845</v>
      </c>
      <c r="K25" s="13">
        <f t="shared" si="1"/>
        <v>188.25558705893766</v>
      </c>
    </row>
    <row r="26" spans="5:11" ht="18" customHeight="1">
      <c r="E26" s="12">
        <v>4500</v>
      </c>
      <c r="F26" s="13">
        <f t="shared" si="1"/>
        <v>37.18832931366196</v>
      </c>
      <c r="G26" s="13">
        <f t="shared" si="1"/>
        <v>55.36929031145225</v>
      </c>
      <c r="H26" s="13">
        <f t="shared" si="1"/>
        <v>76.07994088596493</v>
      </c>
      <c r="I26" s="13">
        <f t="shared" si="1"/>
        <v>99.66472256061407</v>
      </c>
      <c r="J26" s="13">
        <f t="shared" si="1"/>
        <v>132.8862967474854</v>
      </c>
      <c r="K26" s="13">
        <f t="shared" si="1"/>
        <v>199.32944512122813</v>
      </c>
    </row>
    <row r="27" spans="5:11" ht="18" customHeight="1">
      <c r="E27" s="12">
        <v>4750</v>
      </c>
      <c r="F27" s="13">
        <f t="shared" si="1"/>
        <v>39.2543476088654</v>
      </c>
      <c r="G27" s="13">
        <f t="shared" si="1"/>
        <v>58.44536199542182</v>
      </c>
      <c r="H27" s="13">
        <f t="shared" si="1"/>
        <v>80.30660426851853</v>
      </c>
      <c r="I27" s="13">
        <f t="shared" si="1"/>
        <v>105.20165159175929</v>
      </c>
      <c r="J27" s="13">
        <f t="shared" si="1"/>
        <v>140.26886878901237</v>
      </c>
      <c r="K27" s="13">
        <f t="shared" si="1"/>
        <v>210.40330318351857</v>
      </c>
    </row>
    <row r="28" spans="5:11" ht="18" customHeight="1">
      <c r="E28" s="12">
        <v>5000</v>
      </c>
      <c r="F28" s="13">
        <f t="shared" si="1"/>
        <v>41.320365904068844</v>
      </c>
      <c r="G28" s="13">
        <f t="shared" si="1"/>
        <v>61.521433679391386</v>
      </c>
      <c r="H28" s="13">
        <f t="shared" si="1"/>
        <v>84.53326765107214</v>
      </c>
      <c r="I28" s="13">
        <f t="shared" si="1"/>
        <v>110.73858062290451</v>
      </c>
      <c r="J28" s="13">
        <f t="shared" si="1"/>
        <v>147.65144083053934</v>
      </c>
      <c r="K28" s="13">
        <f t="shared" si="1"/>
        <v>221.47716124580901</v>
      </c>
    </row>
    <row r="29" spans="5:11" ht="18" customHeight="1">
      <c r="E29" s="12">
        <v>5250</v>
      </c>
      <c r="F29" s="13">
        <f t="shared" si="1"/>
        <v>43.386384199272285</v>
      </c>
      <c r="G29" s="13">
        <f t="shared" si="1"/>
        <v>64.59750536336095</v>
      </c>
      <c r="H29" s="13">
        <f t="shared" si="1"/>
        <v>88.75993103362575</v>
      </c>
      <c r="I29" s="13">
        <f t="shared" si="1"/>
        <v>116.27550965404974</v>
      </c>
      <c r="J29" s="13">
        <f t="shared" si="1"/>
        <v>155.0340128720663</v>
      </c>
      <c r="K29" s="13">
        <f t="shared" si="1"/>
        <v>232.55101930809948</v>
      </c>
    </row>
    <row r="30" spans="5:11" ht="18" customHeight="1">
      <c r="E30" s="12">
        <v>5500</v>
      </c>
      <c r="F30" s="13">
        <f t="shared" si="1"/>
        <v>45.45240249447573</v>
      </c>
      <c r="G30" s="13">
        <f t="shared" si="1"/>
        <v>67.67357704733053</v>
      </c>
      <c r="H30" s="13">
        <f t="shared" si="1"/>
        <v>92.98659441617936</v>
      </c>
      <c r="I30" s="13">
        <f t="shared" si="1"/>
        <v>121.81243868519496</v>
      </c>
      <c r="J30" s="13">
        <f t="shared" si="1"/>
        <v>162.41658491359328</v>
      </c>
      <c r="K30" s="13">
        <f t="shared" si="1"/>
        <v>243.62487737038992</v>
      </c>
    </row>
    <row r="31" spans="5:11" ht="18" customHeight="1">
      <c r="E31" s="12">
        <v>5750</v>
      </c>
      <c r="F31" s="13">
        <f aca="true" t="shared" si="2" ref="F31:K40">IF(OR(ISBLANK(F$8),F$8=0),0,($E31/((20165/$B$14)*($B$19)*F$8/60)))</f>
        <v>47.51842078967917</v>
      </c>
      <c r="G31" s="13">
        <f t="shared" si="2"/>
        <v>70.7496487313001</v>
      </c>
      <c r="H31" s="13">
        <f t="shared" si="2"/>
        <v>97.21325779873295</v>
      </c>
      <c r="I31" s="13">
        <f t="shared" si="2"/>
        <v>127.34936771634018</v>
      </c>
      <c r="J31" s="13">
        <f t="shared" si="2"/>
        <v>169.79915695512025</v>
      </c>
      <c r="K31" s="13">
        <f t="shared" si="2"/>
        <v>254.69873543268037</v>
      </c>
    </row>
    <row r="32" spans="5:11" ht="18" customHeight="1">
      <c r="E32" s="12">
        <v>6000</v>
      </c>
      <c r="F32" s="13">
        <f t="shared" si="2"/>
        <v>49.58443908488261</v>
      </c>
      <c r="G32" s="13">
        <f t="shared" si="2"/>
        <v>73.82572041526967</v>
      </c>
      <c r="H32" s="13">
        <f t="shared" si="2"/>
        <v>101.43992118128656</v>
      </c>
      <c r="I32" s="13">
        <f t="shared" si="2"/>
        <v>132.8862967474854</v>
      </c>
      <c r="J32" s="13">
        <f t="shared" si="2"/>
        <v>177.18172899664722</v>
      </c>
      <c r="K32" s="13">
        <f t="shared" si="2"/>
        <v>265.7725934949708</v>
      </c>
    </row>
    <row r="33" spans="5:11" ht="18" customHeight="1">
      <c r="E33" s="12">
        <v>6250</v>
      </c>
      <c r="F33" s="13">
        <f t="shared" si="2"/>
        <v>51.65045738008605</v>
      </c>
      <c r="G33" s="13">
        <f t="shared" si="2"/>
        <v>76.90179209923923</v>
      </c>
      <c r="H33" s="13">
        <f t="shared" si="2"/>
        <v>105.66658456384017</v>
      </c>
      <c r="I33" s="13">
        <f t="shared" si="2"/>
        <v>138.42322577863064</v>
      </c>
      <c r="J33" s="13">
        <f t="shared" si="2"/>
        <v>184.5643010381742</v>
      </c>
      <c r="K33" s="13">
        <f t="shared" si="2"/>
        <v>276.8464515572613</v>
      </c>
    </row>
    <row r="34" spans="5:11" ht="18" customHeight="1">
      <c r="E34" s="12">
        <v>6500</v>
      </c>
      <c r="F34" s="13">
        <f t="shared" si="2"/>
        <v>53.716475675289495</v>
      </c>
      <c r="G34" s="13">
        <f t="shared" si="2"/>
        <v>79.9778637832088</v>
      </c>
      <c r="H34" s="13">
        <f t="shared" si="2"/>
        <v>109.89324794639379</v>
      </c>
      <c r="I34" s="13">
        <f t="shared" si="2"/>
        <v>143.96015480977587</v>
      </c>
      <c r="J34" s="13">
        <f t="shared" si="2"/>
        <v>191.94687307970116</v>
      </c>
      <c r="K34" s="13">
        <f t="shared" si="2"/>
        <v>287.92030961955174</v>
      </c>
    </row>
    <row r="35" spans="5:11" ht="18" customHeight="1">
      <c r="E35" s="12">
        <v>6750</v>
      </c>
      <c r="F35" s="13">
        <f t="shared" si="2"/>
        <v>55.782493970492936</v>
      </c>
      <c r="G35" s="13">
        <f t="shared" si="2"/>
        <v>83.05393546717838</v>
      </c>
      <c r="H35" s="13">
        <f t="shared" si="2"/>
        <v>114.11991132894738</v>
      </c>
      <c r="I35" s="13">
        <f t="shared" si="2"/>
        <v>149.49708384092108</v>
      </c>
      <c r="J35" s="13">
        <f t="shared" si="2"/>
        <v>199.32944512122813</v>
      </c>
      <c r="K35" s="13">
        <f t="shared" si="2"/>
        <v>298.99416768184216</v>
      </c>
    </row>
    <row r="36" spans="5:11" ht="18" customHeight="1">
      <c r="E36" s="12">
        <v>7000</v>
      </c>
      <c r="F36" s="13">
        <f t="shared" si="2"/>
        <v>57.84851226569638</v>
      </c>
      <c r="G36" s="13">
        <f t="shared" si="2"/>
        <v>86.13000715114794</v>
      </c>
      <c r="H36" s="13">
        <f t="shared" si="2"/>
        <v>118.34657471150099</v>
      </c>
      <c r="I36" s="13">
        <f t="shared" si="2"/>
        <v>155.0340128720663</v>
      </c>
      <c r="J36" s="13">
        <f t="shared" si="2"/>
        <v>206.7120171627551</v>
      </c>
      <c r="K36" s="13">
        <f t="shared" si="2"/>
        <v>310.0680257441326</v>
      </c>
    </row>
    <row r="37" spans="5:11" ht="18" customHeight="1">
      <c r="E37" s="12">
        <v>7250</v>
      </c>
      <c r="F37" s="13">
        <f t="shared" si="2"/>
        <v>59.91453056089982</v>
      </c>
      <c r="G37" s="13">
        <f t="shared" si="2"/>
        <v>89.20607883511751</v>
      </c>
      <c r="H37" s="13">
        <f t="shared" si="2"/>
        <v>122.5732380940546</v>
      </c>
      <c r="I37" s="13">
        <f t="shared" si="2"/>
        <v>160.57094190321155</v>
      </c>
      <c r="J37" s="13">
        <f t="shared" si="2"/>
        <v>214.09458920428204</v>
      </c>
      <c r="K37" s="13">
        <f t="shared" si="2"/>
        <v>321.1418838064231</v>
      </c>
    </row>
    <row r="38" spans="5:11" ht="18" customHeight="1">
      <c r="E38" s="12">
        <v>7500</v>
      </c>
      <c r="F38" s="13">
        <f t="shared" si="2"/>
        <v>61.98054885610326</v>
      </c>
      <c r="G38" s="13">
        <f t="shared" si="2"/>
        <v>92.28215051908708</v>
      </c>
      <c r="H38" s="13">
        <f t="shared" si="2"/>
        <v>126.79990147660821</v>
      </c>
      <c r="I38" s="13">
        <f t="shared" si="2"/>
        <v>166.10787093435678</v>
      </c>
      <c r="J38" s="13">
        <f t="shared" si="2"/>
        <v>221.47716124580901</v>
      </c>
      <c r="K38" s="13">
        <f t="shared" si="2"/>
        <v>332.21574186871356</v>
      </c>
    </row>
    <row r="39" spans="5:11" ht="18" customHeight="1">
      <c r="E39" s="12">
        <v>7750</v>
      </c>
      <c r="F39" s="13">
        <f t="shared" si="2"/>
        <v>64.0465671513067</v>
      </c>
      <c r="G39" s="13">
        <f t="shared" si="2"/>
        <v>95.35822220305666</v>
      </c>
      <c r="H39" s="13">
        <f t="shared" si="2"/>
        <v>131.02656485916182</v>
      </c>
      <c r="I39" s="13">
        <f t="shared" si="2"/>
        <v>171.644799965502</v>
      </c>
      <c r="J39" s="13">
        <f t="shared" si="2"/>
        <v>228.85973328733598</v>
      </c>
      <c r="K39" s="13">
        <f t="shared" si="2"/>
        <v>343.289599931004</v>
      </c>
    </row>
    <row r="40" spans="5:11" ht="18" customHeight="1">
      <c r="E40" s="12">
        <v>8000</v>
      </c>
      <c r="F40" s="13">
        <f t="shared" si="2"/>
        <v>66.11258544651015</v>
      </c>
      <c r="G40" s="13">
        <f t="shared" si="2"/>
        <v>98.43429388702621</v>
      </c>
      <c r="H40" s="13">
        <f t="shared" si="2"/>
        <v>135.25322824171542</v>
      </c>
      <c r="I40" s="13">
        <f t="shared" si="2"/>
        <v>177.18172899664722</v>
      </c>
      <c r="J40" s="13">
        <f t="shared" si="2"/>
        <v>236.24230532886295</v>
      </c>
      <c r="K40" s="13">
        <f t="shared" si="2"/>
        <v>354.36345799329445</v>
      </c>
    </row>
    <row r="41" spans="5:11" ht="18" customHeight="1">
      <c r="E41" s="12">
        <v>8250</v>
      </c>
      <c r="F41" s="13">
        <f aca="true" t="shared" si="3" ref="F41:K48">IF(OR(ISBLANK(F$8),F$8=0),0,($E41/((20165/$B$14)*($B$19)*F$8/60)))</f>
        <v>68.17860374171359</v>
      </c>
      <c r="G41" s="13">
        <f t="shared" si="3"/>
        <v>101.51036557099579</v>
      </c>
      <c r="H41" s="13">
        <f t="shared" si="3"/>
        <v>139.47989162426904</v>
      </c>
      <c r="I41" s="13">
        <f t="shared" si="3"/>
        <v>182.71865802779246</v>
      </c>
      <c r="J41" s="13">
        <f t="shared" si="3"/>
        <v>243.62487737038992</v>
      </c>
      <c r="K41" s="13">
        <f t="shared" si="3"/>
        <v>365.4373160555849</v>
      </c>
    </row>
    <row r="42" spans="5:11" ht="18" customHeight="1">
      <c r="E42" s="12">
        <v>8500</v>
      </c>
      <c r="F42" s="13">
        <f t="shared" si="3"/>
        <v>70.24462203691704</v>
      </c>
      <c r="G42" s="13">
        <f t="shared" si="3"/>
        <v>104.58643725496536</v>
      </c>
      <c r="H42" s="13">
        <f t="shared" si="3"/>
        <v>143.70655500682264</v>
      </c>
      <c r="I42" s="13">
        <f t="shared" si="3"/>
        <v>188.25558705893766</v>
      </c>
      <c r="J42" s="13">
        <f t="shared" si="3"/>
        <v>251.0074494119169</v>
      </c>
      <c r="K42" s="13">
        <f t="shared" si="3"/>
        <v>376.5111741178753</v>
      </c>
    </row>
    <row r="43" spans="5:11" ht="18" customHeight="1">
      <c r="E43" s="12">
        <v>8750</v>
      </c>
      <c r="F43" s="13">
        <f t="shared" si="3"/>
        <v>72.31064033212047</v>
      </c>
      <c r="G43" s="13">
        <f t="shared" si="3"/>
        <v>107.66250893893493</v>
      </c>
      <c r="H43" s="13">
        <f t="shared" si="3"/>
        <v>147.93321838937624</v>
      </c>
      <c r="I43" s="13">
        <f t="shared" si="3"/>
        <v>193.7925160900829</v>
      </c>
      <c r="J43" s="13">
        <f t="shared" si="3"/>
        <v>258.39002145344386</v>
      </c>
      <c r="K43" s="13">
        <f t="shared" si="3"/>
        <v>387.5850321801658</v>
      </c>
    </row>
    <row r="44" spans="5:11" ht="18" customHeight="1">
      <c r="E44" s="12">
        <v>9000</v>
      </c>
      <c r="F44" s="13">
        <f t="shared" si="3"/>
        <v>74.37665862732392</v>
      </c>
      <c r="G44" s="13">
        <f t="shared" si="3"/>
        <v>110.7385806229045</v>
      </c>
      <c r="H44" s="13">
        <f t="shared" si="3"/>
        <v>152.15988177192986</v>
      </c>
      <c r="I44" s="13">
        <f t="shared" si="3"/>
        <v>199.32944512122813</v>
      </c>
      <c r="J44" s="13">
        <f t="shared" si="3"/>
        <v>265.7725934949708</v>
      </c>
      <c r="K44" s="13">
        <f t="shared" si="3"/>
        <v>398.65889024245627</v>
      </c>
    </row>
    <row r="45" spans="5:11" ht="18" customHeight="1">
      <c r="E45" s="12">
        <v>9250</v>
      </c>
      <c r="F45" s="13">
        <f t="shared" si="3"/>
        <v>76.44267692252735</v>
      </c>
      <c r="G45" s="13">
        <f t="shared" si="3"/>
        <v>113.81465230687407</v>
      </c>
      <c r="H45" s="13">
        <f t="shared" si="3"/>
        <v>156.38654515448346</v>
      </c>
      <c r="I45" s="13">
        <f t="shared" si="3"/>
        <v>204.86637415237334</v>
      </c>
      <c r="J45" s="13">
        <f t="shared" si="3"/>
        <v>273.1551655364978</v>
      </c>
      <c r="K45" s="13">
        <f t="shared" si="3"/>
        <v>409.7327483047467</v>
      </c>
    </row>
    <row r="46" spans="5:11" ht="18" customHeight="1">
      <c r="E46" s="12">
        <v>9500</v>
      </c>
      <c r="F46" s="13">
        <f t="shared" si="3"/>
        <v>78.5086952177308</v>
      </c>
      <c r="G46" s="13">
        <f t="shared" si="3"/>
        <v>116.89072399084364</v>
      </c>
      <c r="H46" s="13">
        <f t="shared" si="3"/>
        <v>160.61320853703705</v>
      </c>
      <c r="I46" s="13">
        <f t="shared" si="3"/>
        <v>210.40330318351857</v>
      </c>
      <c r="J46" s="13">
        <f t="shared" si="3"/>
        <v>280.53773757802475</v>
      </c>
      <c r="K46" s="13">
        <f t="shared" si="3"/>
        <v>420.80660636703715</v>
      </c>
    </row>
    <row r="47" spans="5:11" ht="18" customHeight="1">
      <c r="E47" s="12">
        <v>9750</v>
      </c>
      <c r="F47" s="13">
        <f t="shared" si="3"/>
        <v>80.57471351293424</v>
      </c>
      <c r="G47" s="13">
        <f t="shared" si="3"/>
        <v>119.9667956748132</v>
      </c>
      <c r="H47" s="13">
        <f t="shared" si="3"/>
        <v>164.83987191959068</v>
      </c>
      <c r="I47" s="13">
        <f t="shared" si="3"/>
        <v>215.9402322146638</v>
      </c>
      <c r="J47" s="13">
        <f t="shared" si="3"/>
        <v>287.92030961955174</v>
      </c>
      <c r="K47" s="13">
        <f t="shared" si="3"/>
        <v>431.8804644293276</v>
      </c>
    </row>
    <row r="48" spans="5:11" ht="18" customHeight="1">
      <c r="E48" s="12">
        <v>10000</v>
      </c>
      <c r="F48" s="13">
        <f t="shared" si="3"/>
        <v>82.64073180813769</v>
      </c>
      <c r="G48" s="13">
        <f t="shared" si="3"/>
        <v>123.04286735878277</v>
      </c>
      <c r="H48" s="13">
        <f t="shared" si="3"/>
        <v>169.06653530214427</v>
      </c>
      <c r="I48" s="13">
        <f t="shared" si="3"/>
        <v>221.47716124580901</v>
      </c>
      <c r="J48" s="13">
        <f t="shared" si="3"/>
        <v>295.3028816610787</v>
      </c>
      <c r="K48" s="13">
        <f t="shared" si="3"/>
        <v>442.95432249161803</v>
      </c>
    </row>
    <row r="53" spans="1:7" ht="15.75">
      <c r="A53"/>
      <c r="B53"/>
      <c r="D53"/>
      <c r="G53" s="18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</sheetData>
  <sheetProtection sheet="1" objects="1" scenarios="1"/>
  <mergeCells count="12">
    <mergeCell ref="D5:L5"/>
    <mergeCell ref="D6:L6"/>
    <mergeCell ref="M3:P5"/>
    <mergeCell ref="B18:C18"/>
    <mergeCell ref="E3:K3"/>
    <mergeCell ref="E4:K4"/>
    <mergeCell ref="B19:C19"/>
    <mergeCell ref="B22:C22"/>
    <mergeCell ref="B12:C12"/>
    <mergeCell ref="B13:C13"/>
    <mergeCell ref="B14:C14"/>
    <mergeCell ref="B17:C17"/>
  </mergeCells>
  <conditionalFormatting sqref="F11:K48">
    <cfRule type="expression" priority="1" dxfId="0" stopIfTrue="1">
      <formula>$E11&lt;$C$23</formula>
    </cfRule>
    <cfRule type="expression" priority="2" dxfId="1" stopIfTrue="1">
      <formula>OR($E11=$C$23,$E11&lt;$C$24)</formula>
    </cfRule>
    <cfRule type="expression" priority="3" dxfId="2" stopIfTrue="1">
      <formula>OR($E11=$C$24,$E11&gt;$C$24)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Bratten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L. Bratten</dc:creator>
  <cp:keywords/>
  <dc:description/>
  <cp:lastModifiedBy>Dan Bratten</cp:lastModifiedBy>
  <cp:lastPrinted>2001-06-08T01:56:47Z</cp:lastPrinted>
  <dcterms:created xsi:type="dcterms:W3CDTF">2001-06-03T22:20:28Z</dcterms:created>
  <dcterms:modified xsi:type="dcterms:W3CDTF">2009-04-13T20:07:07Z</dcterms:modified>
  <cp:category/>
  <cp:version/>
  <cp:contentType/>
  <cp:contentStatus/>
</cp:coreProperties>
</file>